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zoe.tidman\OneDrive - Wilmington\Documents\"/>
    </mc:Choice>
  </mc:AlternateContent>
  <xr:revisionPtr revIDLastSave="0" documentId="13_ncr:1_{E5C9A79E-6DDC-4ED3-A7E0-245B462BBAB0}" xr6:coauthVersionLast="47" xr6:coauthVersionMax="47" xr10:uidLastSave="{00000000-0000-0000-0000-000000000000}"/>
  <bookViews>
    <workbookView xWindow="-110" yWindow="-110" windowWidth="19420" windowHeight="10420" xr2:uid="{B9AEC544-B200-4754-8A7D-DC62488D569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6" i="1" l="1"/>
  <c r="B159" i="1"/>
  <c r="B162" i="1"/>
  <c r="B151" i="1"/>
  <c r="B153" i="1"/>
  <c r="D10" i="1"/>
  <c r="C147" i="1"/>
  <c r="D147" i="1"/>
  <c r="E147" i="1" l="1"/>
  <c r="C156" i="1" l="1"/>
  <c r="C159" i="1"/>
  <c r="C162" i="1"/>
  <c r="C1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tc={D5461F6A-BE90-4AB3-BED5-A5B46DA72B76}</author>
    <author>tc={11CB20E9-8FC9-45CD-8EA1-C5614F8F9891}</author>
    <author>tc={F58DFD7E-A308-4EE4-8DF0-32723CFFD602}</author>
    <author>tc={BCAC301C-E7CC-42E2-B06B-345DBDE088A0}</author>
    <author>tc={D6E94210-F9A4-4F0E-9727-67EFD3D5CC3C}</author>
    <author>tc={015D5784-22E5-4259-AA5A-432FC44D2E11}</author>
    <author>tc={DA76E43C-B92B-40D7-862C-E1F2284DDD17}</author>
    <author>tc={0B03D634-BC55-4493-86FF-7506BF318740}</author>
    <author>tc={E0F4F2B7-186E-456C-867A-BCF1C86D40A9}</author>
    <author>tc={4F80CE67-E79B-4080-A5AA-B9AACECDDC53}</author>
    <author>tc={217A894A-54BD-4CA9-A98C-181BA80C61A6}</author>
    <author>tc={4B00E61C-3709-4F79-9BD1-DECDD4EE14DB}</author>
    <author>tc={323344C4-6F32-4744-A33E-E11CBC8B1D08}</author>
    <author>tc={39DC1524-954D-46CC-A9B4-77D3D9E3B932}</author>
    <author>tc={46968332-5EF7-450D-8969-3C250D51219F}</author>
    <author>tc={18D69A6C-BE4D-4A8D-9BE7-DC4AA947A6EF}</author>
    <author>tc={4FAEEA67-4226-4570-9555-503AF6DA2D8C}</author>
    <author>tc={6E9E4700-AE84-41F2-B893-F7ACC92B174C}</author>
    <author>tc={CA682E9A-1E8D-486B-A281-123BD4AF25F7}</author>
    <author>tc={9D70511E-FD5D-48AE-9ABB-087202A2BA62}</author>
    <author>tc={057BE30E-B1BE-46EF-A785-67C282E3C634}</author>
    <author>tc={5AA33D6B-29B0-4245-8C14-A06B60D1C1AA}</author>
    <author>tc={49582A08-4B9C-448B-9BF2-CC2C3FE14EF1}</author>
    <author>tc={FA3576C6-E6A2-42C9-87A6-F339B13FFC0B}</author>
    <author>tc={0FF76587-5F89-4959-B7D2-E2D93CA58A41}</author>
    <author>tc={E72E2906-C0F0-4E52-8A1E-F564A0C545D1}</author>
    <author>tc={F0BEBE23-209B-43A6-9239-30B61D419440}</author>
    <author>tc={FD9081B5-397D-4E70-AAD4-EE4523799851}</author>
    <author>tc={FCFB25F1-922C-42D2-92E4-706AA6366F26}</author>
    <author>tc={46F0C62A-2B65-4A59-A808-B17604A870B8}</author>
    <author>tc={E32BCF2E-757B-4522-88C1-2001E0914F0B}</author>
    <author>tc={BAB084AF-ABE1-4460-BA55-288EC2C7775A}</author>
    <author>tc={F55D9BC4-3B0D-4D77-84A3-474AE3A0BAA4}</author>
  </authors>
  <commentList>
    <comment ref="D3" authorId="0" shapeId="0" xr:uid="{D5461F6A-BE90-4AB3-BED5-A5B46DA72B76}">
      <text>
        <t>[Threaded comment]
Your version of Excel allows you to read this threaded comment; however, any edits to it will get removed if the file is opened in a newer version of Excel. Learn more: https://go.microsoft.com/fwlink/?linkid=870924
Comment:
    At least £55m
Cancer centre complete (£35m) and West Cumberland Hospital is partially complete (around £20m of allocated £33m spent)</t>
      </text>
    </comment>
    <comment ref="C5" authorId="1" shapeId="0" xr:uid="{11CB20E9-8FC9-45CD-8EA1-C5614F8F9891}">
      <text>
        <t>[Threaded comment]
Your version of Excel allows you to read this threaded comment; however, any edits to it will get removed if the file is opened in a newer version of Excel. Learn more: https://go.microsoft.com/fwlink/?linkid=870924
Comment:
    Total approved scheme value</t>
      </text>
    </comment>
    <comment ref="D5" authorId="2" shapeId="0" xr:uid="{F58DFD7E-A308-4EE4-8DF0-32723CFFD602}">
      <text>
        <t>[Threaded comment]
Your version of Excel allows you to read this threaded comment; however, any edits to it will get removed if the file is opened in a newer version of Excel. Learn more: https://go.microsoft.com/fwlink/?linkid=870924
Comment:
    Up to Feb 2023</t>
      </text>
    </comment>
    <comment ref="D6" authorId="3" shapeId="0" xr:uid="{BCAC301C-E7CC-42E2-B06B-345DBDE088A0}">
      <text>
        <t>[Threaded comment]
Your version of Excel allows you to read this threaded comment; however, any edits to it will get removed if the file is opened in a newer version of Excel. Learn more: https://go.microsoft.com/fwlink/?linkid=870924
Comment:
    Estimate - no official information supplied</t>
      </text>
    </comment>
    <comment ref="D10" authorId="4" shapeId="0" xr:uid="{D6E94210-F9A4-4F0E-9727-67EFD3D5CC3C}">
      <text>
        <t>[Threaded comment]
Your version of Excel allows you to read this threaded comment; however, any edits to it will get removed if the file is opened in a newer version of Excel. Learn more: https://go.microsoft.com/fwlink/?linkid=870924
Comment:
    Only requested £39m</t>
      </text>
    </comment>
    <comment ref="H21" authorId="5" shapeId="0" xr:uid="{015D5784-22E5-4259-AA5A-432FC44D2E11}">
      <text>
        <t>[Threaded comment]
Your version of Excel allows you to read this threaded comment; however, any edits to it will get removed if the file is opened in a newer version of Excel. Learn more: https://go.microsoft.com/fwlink/?linkid=870924
Comment:
    https://www.chesterfieldroyal.nhs.uk/news/urgent-and-emergency-care-department</t>
      </text>
    </comment>
    <comment ref="G22" authorId="6" shapeId="0" xr:uid="{DA76E43C-B92B-40D7-862C-E1F2284DDD17}">
      <text>
        <t>[Threaded comment]
Your version of Excel allows you to read this threaded comment; however, any edits to it will get removed if the file is opened in a newer version of Excel. Learn more: https://go.microsoft.com/fwlink/?linkid=870924
Comment:
    March 2023 response: Outline Business Case submitted to NHSE.  However there is a national pause on the programme</t>
      </text>
    </comment>
    <comment ref="D41" authorId="7" shapeId="0" xr:uid="{0B03D634-BC55-4493-86FF-7506BF318740}">
      <text>
        <t>[Threaded comment]
Your version of Excel allows you to read this threaded comment; however, any edits to it will get removed if the file is opened in a newer version of Excel. Learn more: https://go.microsoft.com/fwlink/?linkid=870924
Comment:
    344 expected spend in March</t>
      </text>
    </comment>
    <comment ref="G44" authorId="8" shapeId="0" xr:uid="{E0F4F2B7-186E-456C-867A-BCF1C86D40A9}">
      <text>
        <t xml:space="preserve">[Threaded comment]
Your version of Excel allows you to read this threaded comment; however, any edits to it will get removed if the file is opened in a newer version of Excel. Learn more: https://go.microsoft.com/fwlink/?linkid=870924
Comment:
    NHS Kent and Medway has been working with Kent County Council and partners to explore options for the Romney Marsh Hub project, but finding a workable solution within the limited amount of capital available is proving to be a challenge.  We continue to work with partners on finding a solution on this.
</t>
      </text>
    </comment>
    <comment ref="D46" authorId="9" shapeId="0" xr:uid="{4F80CE67-E79B-4080-A5AA-B9AACECDDC53}">
      <text>
        <t xml:space="preserve">[Threaded comment]
Your version of Excel allows you to read this threaded comment; however, any edits to it will get removed if the file is opened in a newer version of Excel. Learn more: https://go.microsoft.com/fwlink/?linkid=870924
Comment:
    The Outline Business Case (OBC) is currently being reviewed by the DHSC and an outcome is awaited which will include details of associated financials. </t>
      </text>
    </comment>
    <comment ref="B47" authorId="10" shapeId="0" xr:uid="{217A894A-54BD-4CA9-A98C-181BA80C61A6}">
      <text>
        <t>[Threaded comment]
Your version of Excel allows you to read this threaded comment; however, any edits to it will get removed if the file is opened in a newer version of Excel. Learn more: https://go.microsoft.com/fwlink/?linkid=870924
Comment:
    Have chased ICB - didn’t give £</t>
      </text>
    </comment>
    <comment ref="B50" authorId="11" shapeId="0" xr:uid="{4B00E61C-3709-4F79-9BD1-DECDD4EE14DB}">
      <text>
        <t>[Threaded comment]
Your version of Excel allows you to read this threaded comment; however, any edits to it will get removed if the file is opened in a newer version of Excel. Learn more: https://go.microsoft.com/fwlink/?linkid=870924
Comment:
    Went to North West (was originally) - told to go to North Central or trust</t>
      </text>
    </comment>
    <comment ref="D50" authorId="12" shapeId="0" xr:uid="{323344C4-6F32-4744-A33E-E11CBC8B1D08}">
      <text>
        <t>[Threaded comment]
Your version of Excel allows you to read this threaded comment; however, any edits to it will get removed if the file is opened in a newer version of Excel. Learn more: https://go.microsoft.com/fwlink/?linkid=870924
Comment:
    Day Service scheme now live: 'This did not require capital funding as it is operating within the existing Inpatient Unit'</t>
      </text>
    </comment>
    <comment ref="G50" authorId="13" shapeId="0" xr:uid="{39DC1524-954D-46CC-A9B4-77D3D9E3B932}">
      <text>
        <t>[Threaded comment]
Your version of Excel allows you to read this threaded comment; however, any edits to it will get removed if the file is opened in a newer version of Excel. Learn more: https://go.microsoft.com/fwlink/?linkid=870924
Comment:
    From previous HSJ story: https://www.hsj.co.uk/finance-and-efficiency/exclusive-capital-billions-promised-by-ministers-fail-to-reach-front-line/7025647.article</t>
      </text>
    </comment>
    <comment ref="D53" authorId="14" shapeId="0" xr:uid="{46968332-5EF7-450D-8969-3C250D51219F}">
      <text>
        <t>[Threaded comment]
Your version of Excel allows you to read this threaded comment; however, any edits to it will get removed if the file is opened in a newer version of Excel. Learn more: https://go.microsoft.com/fwlink/?linkid=870924
Comment:
    Up to March 2023</t>
      </text>
    </comment>
    <comment ref="G53" authorId="15" shapeId="0" xr:uid="{18D69A6C-BE4D-4A8D-9BE7-DC4AA947A6EF}">
      <text>
        <t>[Threaded comment]
Your version of Excel allows you to read this threaded comment; however, any edits to it will get removed if the file is opened in a newer version of Excel. Learn more: https://go.microsoft.com/fwlink/?linkid=870924
Comment:
    https://www.hsj.co.uk/shrewsbury-and-telford-hospital-nhs-trust/300m-reconfiguration-gets-go-ahead-after-decade-delay/7033072.article</t>
      </text>
    </comment>
    <comment ref="G55" authorId="16" shapeId="0" xr:uid="{4FAEEA67-4226-4570-9555-503AF6DA2D8C}">
      <text>
        <t xml:space="preserve">[Threaded comment]
Your version of Excel allows you to read this threaded comment; however, any edits to it will get removed if the file is opened in a newer version of Excel. Learn more: https://go.microsoft.com/fwlink/?linkid=870924
Comment:
    (though designs for proposals have been developed) due to challenging conditions experienced during the Covid pandemic as well as within the building and property development market, following the decision in July 2021 by the London Borough of Croydon to close its development company (Brick by Brick, our original development partner). The preferred development partner has recently withdrawn from the project. </t>
      </text>
    </comment>
    <comment ref="G63" authorId="17" shapeId="0" xr:uid="{6E9E4700-AE84-41F2-B893-F7ACC92B174C}">
      <text>
        <t xml:space="preserve">[Threaded comment]
Your version of Excel allows you to read this threaded comment; however, any edits to it will get removed if the file is opened in a newer version of Excel. Learn more: https://go.microsoft.com/fwlink/?linkid=870924
Comment:
    When the Trust was part of Frontier Pathology (with Sussex Trusts) we were going to centralise services on the Haywards Heath (Princess Royal) Hospital site. We were allocated £19.3m to do so. When it was known that we would leave Frontier to join Berkshire and Surrey Pathology Services (likely in 2020) this scheme was removed from the STP list as the build wasn’t necessary. </t>
      </text>
    </comment>
    <comment ref="B71" authorId="18" shapeId="0" xr:uid="{CA682E9A-1E8D-486B-A281-123BD4AF25F7}">
      <text>
        <t>[Threaded comment]
Your version of Excel allows you to read this threaded comment; however, any edits to it will get removed if the file is opened in a newer version of Excel. Learn more: https://go.microsoft.com/fwlink/?linkid=870924
Comment:
    Info as of 2 March</t>
      </text>
    </comment>
    <comment ref="D72" authorId="19" shapeId="0" xr:uid="{9D70511E-FD5D-48AE-9ABB-087202A2BA62}">
      <text>
        <t>[Threaded comment]
Your version of Excel allows you to read this threaded comment; however, any edits to it will get removed if the file is opened in a newer version of Excel. Learn more: https://go.microsoft.com/fwlink/?linkid=870924
Comment:
    For design costs</t>
      </text>
    </comment>
    <comment ref="G72" authorId="20" shapeId="0" xr:uid="{057BE30E-B1BE-46EF-A785-67C282E3C634}">
      <text>
        <t>[Threaded comment]
Your version of Excel allows you to read this threaded comment; however, any edits to it will get removed if the file is opened in a newer version of Excel. Learn more: https://go.microsoft.com/fwlink/?linkid=870924
Comment:
    From March 2023 FOI response</t>
      </text>
    </comment>
    <comment ref="H72" authorId="21" shapeId="0" xr:uid="{5AA33D6B-29B0-4245-8C14-A06B60D1C1AA}">
      <text>
        <t>[Threaded comment]
Your version of Excel allows you to read this threaded comment; however, any edits to it will get removed if the file is opened in a newer version of Excel. Learn more: https://go.microsoft.com/fwlink/?linkid=870924
Comment:
    From March 2023 FOI response</t>
      </text>
    </comment>
    <comment ref="D73" authorId="22" shapeId="0" xr:uid="{49582A08-4B9C-448B-9BF2-CC2C3FE14EF1}">
      <text>
        <t>[Threaded comment]
Your version of Excel allows you to read this threaded comment; however, any edits to it will get removed if the file is opened in a newer version of Excel. Learn more: https://go.microsoft.com/fwlink/?linkid=870924
Comment:
    PDC drawn down 2020/2021</t>
      </text>
    </comment>
    <comment ref="D74" authorId="23" shapeId="0" xr:uid="{FA3576C6-E6A2-42C9-87A6-F339B13FFC0B}">
      <text>
        <t>[Threaded comment]
Your version of Excel allows you to read this threaded comment; however, any edits to it will get removed if the file is opened in a newer version of Excel. Learn more: https://go.microsoft.com/fwlink/?linkid=870924
Comment:
    "Funding was never released for this project"</t>
      </text>
    </comment>
    <comment ref="D76" authorId="24" shapeId="0" xr:uid="{0FF76587-5F89-4959-B7D2-E2D93CA58A41}">
      <text>
        <t>[Threaded comment]
Your version of Excel allows you to read this threaded comment; however, any edits to it will get removed if the file is opened in a newer version of Excel. Learn more: https://go.microsoft.com/fwlink/?linkid=870924
Comment:
    PDC drawn down in 2019/2020</t>
      </text>
    </comment>
    <comment ref="H76" authorId="25" shapeId="0" xr:uid="{E72E2906-C0F0-4E52-8A1E-F564A0C545D1}">
      <text>
        <t>[Threaded comment]
Your version of Excel allows you to read this threaded comment; however, any edits to it will get removed if the file is opened in a newer version of Excel. Learn more: https://go.microsoft.com/fwlink/?linkid=870924
Comment:
    https://www.ouh.nhs.uk/news/article.aspx?id=1339</t>
      </text>
    </comment>
    <comment ref="D78" authorId="26" shapeId="0" xr:uid="{F0BEBE23-209B-43A6-9239-30B61D419440}">
      <text>
        <t xml:space="preserve">[Threaded comment]
Your version of Excel allows you to read this threaded comment; however, any edits to it will get removed if the file is opened in a newer version of Excel. Learn more: https://go.microsoft.com/fwlink/?linkid=870924
Comment:
    The £19.2m capital funding was originally given to us to create decant ward facilities to enable us to progress ward refurbishment works that would in turn ensure compliance with fire regulations.
With the advent of Covid, the £19.2m funding was put towards creating an additional 120 beds as part of the Surge Centre, some of which are already open, with the remainder opening later this year.  We have made good progress with the fire compliance works in the meantime (A block), but the completion of the Surge Centre will enable us to do more.  We are therefore delivering against the original brief for the £19.2m.
</t>
      </text>
    </comment>
    <comment ref="G78" authorId="27" shapeId="0" xr:uid="{FD9081B5-397D-4E70-AAD4-EE4523799851}">
      <text>
        <t xml:space="preserve">[Threaded comment]
Your version of Excel allows you to read this threaded comment; however, any edits to it will get removed if the file is opened in a newer version of Excel. Learn more: https://go.microsoft.com/fwlink/?linkid=870924
Comment:
    £19m originally for decant ward for refurb to ensure fire regulation compliance. With Covid, it was put towards creating extra 120 beds (some already open) as part of surge centre.
Trust says progress made with fire compliance works in meantime, but surge centre allows to do more. Says therefore delivering against original brief.
</t>
      </text>
    </comment>
    <comment ref="G85" authorId="28" shapeId="0" xr:uid="{FCFB25F1-922C-42D2-92E4-706AA6366F26}">
      <text>
        <t>[Threaded comment]
Your version of Excel allows you to read this threaded comment; however, any edits to it will get removed if the file is opened in a newer version of Excel. Learn more: https://go.microsoft.com/fwlink/?linkid=870924
Comment:
    FOI response in April initially said NHSE had placed 'on pause'</t>
      </text>
    </comment>
    <comment ref="E91" authorId="29" shapeId="0" xr:uid="{46F0C62A-2B65-4A59-A808-B17604A870B8}">
      <text>
        <t>[Threaded comment]
Your version of Excel allows you to read this threaded comment; however, any edits to it will get removed if the file is opened in a newer version of Excel. Learn more: https://go.microsoft.com/fwlink/?linkid=870924
Comment:
    Nothing to add to spreadsheet</t>
      </text>
    </comment>
    <comment ref="D105" authorId="30" shapeId="0" xr:uid="{E32BCF2E-757B-4522-88C1-2001E0914F0B}">
      <text>
        <t xml:space="preserve">[Threaded comment]
Your version of Excel allows you to read this threaded comment; however, any edits to it will get removed if the file is opened in a newer version of Excel. Learn more: https://go.microsoft.com/fwlink/?linkid=870924
Comment:
    All drawn down in 2020/21 </t>
      </text>
    </comment>
    <comment ref="D130" authorId="31" shapeId="0" xr:uid="{BAB084AF-ABE1-4460-BA55-288EC2C7775A}">
      <text>
        <t xml:space="preserve">[Threaded comment]
Your version of Excel allows you to read this threaded comment; however, any edits to it will get removed if the file is opened in a newer version of Excel. Learn more: https://go.microsoft.com/fwlink/?linkid=870924
Comment:
    Zero funding was received, decision made project not viable. However the funding may of gone to a separate MH Trust within the Staffordshire footprint. </t>
      </text>
    </comment>
    <comment ref="G130" authorId="32" shapeId="0" xr:uid="{F55D9BC4-3B0D-4D77-84A3-474AE3A0BAA4}">
      <text>
        <t xml:space="preserve">[Threaded comment]
Your version of Excel allows you to read this threaded comment; however, any edits to it will get removed if the file is opened in a newer version of Excel. Learn more: https://go.microsoft.com/fwlink/?linkid=870924
Comment:
    The decision was made that the projects were not viable. </t>
      </text>
    </comment>
  </commentList>
</comments>
</file>

<file path=xl/sharedStrings.xml><?xml version="1.0" encoding="utf-8"?>
<sst xmlns="http://schemas.openxmlformats.org/spreadsheetml/2006/main" count="849" uniqueCount="466">
  <si>
    <t>Allocated (up to £m)</t>
  </si>
  <si>
    <t>Expected delivery date of project?</t>
  </si>
  <si>
    <t>Buckinghamshire, Oxfordshire and Berkshire West</t>
  </si>
  <si>
    <t>Rapid assessment and treatment centre and observation unit at Stoke Mandeville Hospital</t>
  </si>
  <si>
    <t>Cumbria and North East</t>
  </si>
  <si>
    <t>North Cumbria University Hospitals Trust</t>
  </si>
  <si>
    <t>New cancer centre and equipment at Cumberland Infirmary in Carlisle, as well as significant refurbishment and rebuilding work at West Cumberland Hospital, and the development of eight integrated care hubs</t>
  </si>
  <si>
    <t>Derbyshire</t>
  </si>
  <si>
    <t>Royal Derby and Burton Hospitals FT</t>
  </si>
  <si>
    <t>Dorset</t>
  </si>
  <si>
    <t>Royal Bournemouth and Poole Hospitals</t>
  </si>
  <si>
    <t>Greater Manchester</t>
  </si>
  <si>
    <t>Various</t>
  </si>
  <si>
    <t>Healthier Together</t>
  </si>
  <si>
    <t>Salford Royal FT</t>
  </si>
  <si>
    <t>Trauma centre</t>
  </si>
  <si>
    <t>Hereford and Worcestershire</t>
  </si>
  <si>
    <t>Worcestershire Acute Hospitals</t>
  </si>
  <si>
    <t>Lancashire and South Cumbria</t>
  </si>
  <si>
    <t>East Lancashire Hospitals Trust and Lancashire Care FT</t>
  </si>
  <si>
    <t>Modernise mental health facilities and expand accident and emergency facilities at the Royal Blackburn Hospital</t>
  </si>
  <si>
    <t>Leicester, Leicestershire and Rutland</t>
  </si>
  <si>
    <t>15 bed inpatient unit at Glenfield General Hospital, to bring specialist mental health provision together with other services, and to fund an expansion of intensive care</t>
  </si>
  <si>
    <t>Mid and South Essex</t>
  </si>
  <si>
    <t>Expand capacity for diagnostics and improve outpatient services</t>
  </si>
  <si>
    <t>Milton Keynes, Bedfordshire and Luton</t>
  </si>
  <si>
    <t>Primary care hub</t>
  </si>
  <si>
    <t>Norfolk and Waveney</t>
  </si>
  <si>
    <t>Norfolk and Suffolk FT</t>
  </si>
  <si>
    <t>Mental health beds in west Norfolk</t>
  </si>
  <si>
    <t>North East London</t>
  </si>
  <si>
    <t>Redesigning the urgent care centre at King George’s Hospital</t>
  </si>
  <si>
    <t>Nottinghamshire</t>
  </si>
  <si>
    <t>Improve and expand access to primary, community and social care</t>
  </si>
  <si>
    <t>South Yorkshire and Bassetlaw</t>
  </si>
  <si>
    <t>Improve acute hospital facilities</t>
  </si>
  <si>
    <t>Suffolk and North East Essex</t>
  </si>
  <si>
    <t>New primary care hub in North Clacton, and the relocation of a GP surgery in West Suffolk</t>
  </si>
  <si>
    <t>Birmingham and Solihull</t>
  </si>
  <si>
    <t>Emergency Department scheme to increase emergency care capacity and improve patient experience.</t>
  </si>
  <si>
    <t>NHS Chiltern CCG</t>
  </si>
  <si>
    <t>The Chiltern and Aylesbury Vale Primary Care Hub scheme to establish an integrated service model to allow the expansion of community teams and care provision outside of traditional hospital settings.</t>
  </si>
  <si>
    <t>Coventry and Warwickshire</t>
  </si>
  <si>
    <t>The South Warwickshire Out of Hospital Care scheme to provide an integrated information system to improve collaboration between providers across the area.</t>
  </si>
  <si>
    <t>The Chesterfield Urgent Care scheme to upgrade the emergency care department of Chesterfield Royal NHS Foundation Trust to provide a modern urgent care facility to deal with changing patient needs.</t>
  </si>
  <si>
    <t>Frimley Health</t>
  </si>
  <si>
    <t>The Frimley Out of Hospital Integrated Care Hubs scheme to provide integrated hubs to provide better treatment to patients more quickly out of hospital.</t>
  </si>
  <si>
    <t>NHS East Berkshire CCG</t>
  </si>
  <si>
    <t>The Bracknell Forest Heathlands scheme to build a new home for nursing and elderly mentally infirm care to improve services for local patients in the community.</t>
  </si>
  <si>
    <t>MSB Hospital Group</t>
  </si>
  <si>
    <t>The Mid and South Essex Transforming Health and Care scheme to transform acute and out of hospital services in the local area to improve care delivery.</t>
  </si>
  <si>
    <t>South West London</t>
  </si>
  <si>
    <t>South West London and St George’s NHS Mental Health Trust (SWLSTG)</t>
  </si>
  <si>
    <t>Estates Modernisation scheme to rationalise the local NHS estate to support clinical strategy, improving the efficiency of inpatient care and freeing up land for housing.</t>
  </si>
  <si>
    <t>Co-location of Children’s ED and Children's Assessment Unit. Bringing together the Children’s ED and Children’s Assessment Unit in to a collocated integrated model of care to support rapid turnaround of children using an assessment model in place of a traditional predominantly inpatient based model.</t>
  </si>
  <si>
    <t>Yorkshire Ambulance Service NHS Trust</t>
  </si>
  <si>
    <t>The Doncaster Urgent and Emergency Care scheme to expand, redesign and improve emergency care, including through a new ambulance operational deployment model in the Doncaster area to respond to changing patient needs.</t>
  </si>
  <si>
    <t>The Black Country</t>
  </si>
  <si>
    <t>The Russell’s Hall Hospital Dudley Urgent Care Centre scheme to implement co-location with the Emergency Department and facilitate better integration of services.</t>
  </si>
  <si>
    <t>West Yorkshire</t>
  </si>
  <si>
    <t>Leeds Community Healthcare NHS Trust</t>
  </si>
  <si>
    <t>The Leeds Community Child and Adolescent Mental Health Inpatient Unit scheme to provide a new specialist inpatient unit to meet the needs of young people and children with mental health conditions.</t>
  </si>
  <si>
    <t>Bristol, North Somerset, South Gloucestershire</t>
  </si>
  <si>
    <t>Avon and Wiltshire Mental Health Partnership NHS Trust</t>
  </si>
  <si>
    <t>Reconfiguration and relocation of mental health inpatient wards and community teams across the STP to deliver higher quality and more efficient services, and make best use of available estate.</t>
  </si>
  <si>
    <t>CAMHS Tier 4. Increase of 15 beds. Trust contributing 0.4m of total cost of £2.4m Beds would open June 2019</t>
  </si>
  <si>
    <t>Buckinghamshire, Oxfordshire and Berkshire</t>
  </si>
  <si>
    <t>CAMHS Tier 4. Expansion in beds at Highfield Unit of 8 Psychiatric Intensive Care Unit beds.</t>
  </si>
  <si>
    <t>Additional theatre capacity at Royal Derby Hospital NHS Foundation Trust. Maximising community hospital estates infrastructure to support the sustainable delivery of endoscopy and orthopaedics.</t>
  </si>
  <si>
    <t>Devon</t>
  </si>
  <si>
    <t>Plymouth Hospitals NHS Trust</t>
  </si>
  <si>
    <t>Hybrid Theatres - 4 new Interventional Theatres to improve the provision of Interventional Radiology</t>
  </si>
  <si>
    <t>Transforming and Developing Urgent Care Environment. The new model of emergency care agreed across the health community envisages a smaller number of minor injury units, two urgent care centres in Newton Abbot and in Torquay and a fit for purpose emergency department in Torbay Hospital.</t>
  </si>
  <si>
    <t>Gloucestershire</t>
  </si>
  <si>
    <t>New facilities at Gloucestershire Royal with Emergency Department area, fracture clinic, wards and diagnostics, and additional theatres, and additional capacity for urgent care, and reconfiguring elective activities at Cheltenham General Hospital, to enable redesign of the urgent and emergency care pathways</t>
  </si>
  <si>
    <t>Hampshire and Isle of Wight</t>
  </si>
  <si>
    <t>Service Development. Investment in new operating theatres at both Portsmouth Hospitals and University Hospital Southampton, pharmacy procurement and distribution, maternity care records and digital outpatients.</t>
  </si>
  <si>
    <t>Solent NHS Trust</t>
  </si>
  <si>
    <t>St James Hospital Main Site (Phase 2). Development of clinical services at St Mary’s Hospital - a key hub in the city of Portsmouth for community care and mental health services</t>
  </si>
  <si>
    <t>CAMHS Tier 4. 14 additional low secure adolescent beds.</t>
  </si>
  <si>
    <t>Humber, Coast and Vale</t>
  </si>
  <si>
    <t>CAMHS Tier 4. New build CAMHS Inpatient Unit, including 9 general beds and 4 PICU beds to meet needs of young people in the Yorkshire and Humber region.</t>
  </si>
  <si>
    <t>Kent &amp; Medway</t>
  </si>
  <si>
    <t>Front Door Patient Triage. Creation of an Urgent Treatment Centre at the 'front door' of Medway Maritime Hospital directing patients to the most clinically appropriate service.</t>
  </si>
  <si>
    <t>NHS Medway CCG</t>
  </si>
  <si>
    <t>Development of Chatham Health and Wellbeing Centre. To develop purpose-built premises in Chatham to provide sustainable and integrated primary and community services in the heart of a growing population</t>
  </si>
  <si>
    <t>Development of Strood Health and Wellbeing Centre. To develop a purpose-built premises in Strood to address both GP resilience in the area and health inequality issues.</t>
  </si>
  <si>
    <t>South Kent Coast CCG</t>
  </si>
  <si>
    <t>Romney Marsh Hub. Expansion of Primary and Community integrated services, providing local care for the growing population of Romney Marsh.</t>
  </si>
  <si>
    <t>Thanet CCG</t>
  </si>
  <si>
    <t>Margate Hub. Development of the Margate Hub, which will provide integrated primary and community care across the growing local community.</t>
  </si>
  <si>
    <t>Lancashire and South Cumbria Pathology Collaboration. Provision of a single pathology diagnostic service for NHS organisations and associated Clinical Commissioning Groups across Lancashire and South Cumbria.</t>
  </si>
  <si>
    <t>Bedford Hospital NHS Trust</t>
  </si>
  <si>
    <t>Physiotherapy Integration. Integrate physiotherapy services in a Hub Model for the local area.</t>
  </si>
  <si>
    <t>Bedfordshire CCG and Bedford Hospital Trust</t>
  </si>
  <si>
    <t>Bedford Central and North Integrated Health and Care Hub. Integrated health and social care hub, Gilbert Hitchcock House, to enable delivery of Primary Care Home Model including primary care services at scale, community health and social care services and specialist services.</t>
  </si>
  <si>
    <t>Mental Health Crisis Café. To provide a facility to support people in escalating mental health conditions.</t>
  </si>
  <si>
    <t>North West London</t>
  </si>
  <si>
    <t>Barnet, Enfield and Haringey Mental Health NHS Trust</t>
  </si>
  <si>
    <t>CAMHS. 3 new Tier 4 beds.</t>
  </si>
  <si>
    <t>CAMHS Tier 4. 5 additional beds at Kingswood Hospital for people with learning difficulties/autistic spectrum disorders</t>
  </si>
  <si>
    <t>CAMHS Tier 4. Tier 4 12 additional beds in South Kensington.</t>
  </si>
  <si>
    <t>Shropshire and Telford and Wrekin</t>
  </si>
  <si>
    <t>Shrewsbury and Telford Hospital NHS Trust</t>
  </si>
  <si>
    <t>Sustainable Services Project. Transforming services across two sites at Princess Royal Hospital Telford and Royal Shrewsbury Hospital, with new emergency care and planned care builds.</t>
  </si>
  <si>
    <t>Somerset</t>
  </si>
  <si>
    <t>Replacement of Theatres and Critical Care facilities. Replacement of outdated clinical facilities that are no longer fit for the purpose of providing complex high acuity care for patients</t>
  </si>
  <si>
    <t>Croydon CCG</t>
  </si>
  <si>
    <t>Croydon Primary &amp; Community Care Transformation. Transformation of services through One Croydon Alliance Out of Hospital Transformation Programme, integrating community networks, ensuring that vulnerable and at-risk patients are better supported out of hospital.</t>
  </si>
  <si>
    <t>Croydon Health Services NHS Trust</t>
  </si>
  <si>
    <t>Consolidation of three procurement functions. Consolidation into a single shared service, providing an overall improvement in the delivery of clinical care and inventory management.</t>
  </si>
  <si>
    <t>CAMHS Tier 4. 8 additional beds for people with learning difficulties/autistic spectrum disorders.</t>
  </si>
  <si>
    <t>South West London and St George's Mental Health NHS Trust</t>
  </si>
  <si>
    <t>Barnes Medical Centre development. The new healthcare facility will provide mental health outpatient services, alongside an extended range of general practice services, a range of other community services, and a wide</t>
  </si>
  <si>
    <t>Colchester Hospital and Ipswich Hospital Partnership reconfiguration. New facilities to support clinical strategies post-merger including urgent emergency care hyper, interventional radiology facilities, CT and MRI provision, new dedicated elective care facilities, and expansion of majors and resuscitation capacity.</t>
  </si>
  <si>
    <t>North East Essex CCG</t>
  </si>
  <si>
    <t>Harwich and Colchester Primary Care practices. To support practices in inappropriate premises ensuring areas with high demographic growth have the required estates resources to enable new services models and clinical pathways and support new organisational forms in primary care.</t>
  </si>
  <si>
    <t>Clacton Hospital redevelopment. First phases of the redevelopment of Clacton Hospital Services through the development of Outpatient, Minor Injury, Diagnostic and Primary Care Centre on the site.</t>
  </si>
  <si>
    <t>Surrey Heartlands</t>
  </si>
  <si>
    <t>Sussex and East Surrey</t>
  </si>
  <si>
    <t>Surrey &amp; Sussex Healthcare NHS Trust</t>
  </si>
  <si>
    <t>Sussex and East Surrey pathology hub and laboratory information management system. Centralisation of pathology services between 3 acute trusts as second stage of implementation of pathology network consolidation plan.</t>
  </si>
  <si>
    <t>The Royal Wolverhampton NHS Trust</t>
  </si>
  <si>
    <t>Royal Wolverhampton stroke service. To improve and expand the stroke services for NHS Midlands and East STP.</t>
  </si>
  <si>
    <t>Black Country Pathology. To consolidate Pathology services across the Black Country into a single Black Country Pathology Service</t>
  </si>
  <si>
    <t>West Yorkshire Telemedicine in Care Homes. The commissioning of the care home telemedicine service across the STP and upgrading infrastructure to enhance services.</t>
  </si>
  <si>
    <t>Calderdale and Huddersfield Foundation Trust,</t>
  </si>
  <si>
    <t>West Yorkshire National Pathology Exchange. To deliver a lab-to-lab messaging solution that connects Laboratory Information Management Systems (LIMS) together to facilitate the electronic transfer of pathology test requests and results.</t>
  </si>
  <si>
    <t>Mid Yorkshire Hospitals NHS Trust</t>
  </si>
  <si>
    <t>Adoption of GS1 Standards - using Location coding / Catalogue Management / Patient Identity to support Inventory Management / Purchase-to-Pay / Product recall, to improve patient safety.</t>
  </si>
  <si>
    <t>Yorkshire Imaging Collaborative. Collaborative procurement of enterprise imaging solutions to transform radiology services to meet some of the capacity and demand issues</t>
  </si>
  <si>
    <t>Bath, Swindon and Wiltshire</t>
  </si>
  <si>
    <t>Trowbridge Integrated Care Centre</t>
  </si>
  <si>
    <t>Bristol, North Somerset and South Gloucestershire CCG</t>
  </si>
  <si>
    <t>North Somerset Primary Care, Central Weston</t>
  </si>
  <si>
    <t>North Bristol NHS Trust</t>
  </si>
  <si>
    <t>12 Additional Beds through Conversion of Assisted Bathrooms</t>
  </si>
  <si>
    <t>Relocation of Willow House to Prospect Park Hospital Site</t>
  </si>
  <si>
    <t>10 Bed Learning Disabilities Low Secure Unit</t>
  </si>
  <si>
    <t>Delivery Suite Theatre, John Radcliffe Hospital</t>
  </si>
  <si>
    <t>Cambridgeshire and Peterborough</t>
  </si>
  <si>
    <t>Cambridge Children’s Hospital</t>
  </si>
  <si>
    <t>Capacity solution to enable urgent fire safety works</t>
  </si>
  <si>
    <t>Expansion at Hinchingbrooke Hospital</t>
  </si>
  <si>
    <t>Cheshire and Merseyside</t>
  </si>
  <si>
    <t>CAMHS Tier 4 inpatient beds – Dewi Jones Unit</t>
  </si>
  <si>
    <t>St Helens CCG / St Helens and Knowsley Teaching Hospitals NHS Trust</t>
  </si>
  <si>
    <t>Improving Emergency Department capacity and flow</t>
  </si>
  <si>
    <t>Cornwall and the Isles of Scilly</t>
  </si>
  <si>
    <t>Royal Cornwall Hospitals NHS Trust</t>
  </si>
  <si>
    <t>Oncology &amp; MRI Re- provision</t>
  </si>
  <si>
    <t>Peripheral Site Optimisation</t>
  </si>
  <si>
    <t>Bakewell Integrated Community Hub</t>
  </si>
  <si>
    <t>Devon Partnership NHS Trust</t>
  </si>
  <si>
    <t>University Hospitals Plymouth NHS Trust</t>
  </si>
  <si>
    <t>Digital Histopathology Devon &amp; Cornwall</t>
  </si>
  <si>
    <t>Transforming Urgent and Emergency Care</t>
  </si>
  <si>
    <t>Mental Health Estate Development</t>
  </si>
  <si>
    <t>Blandford Primary and Community Hub</t>
  </si>
  <si>
    <t>The Royal Bournemouth &amp; Christchurch Hospitals NHS Trust</t>
  </si>
  <si>
    <t>North East Hampshire &amp; Farnham CCG</t>
  </si>
  <si>
    <t>Alexander House extension</t>
  </si>
  <si>
    <t>Proposal for the Development and Provision of Psychiatric Intensive
Care Services</t>
  </si>
  <si>
    <t>Hampshire and the Isle of Wight</t>
  </si>
  <si>
    <t>Elective Expansion and Reconfiguration of Royal Hampshire County Hospital
Winchester</t>
  </si>
  <si>
    <t>North Hampshire CCG</t>
  </si>
  <si>
    <t>Same Day Access Service - Basingstoke</t>
  </si>
  <si>
    <t>Portsmouth City CCG</t>
  </si>
  <si>
    <t>Relocation of North Harbour Medical Group GP Practice</t>
  </si>
  <si>
    <t>Portsmouth Hospitals NHS Trust</t>
  </si>
  <si>
    <t>Emergency Floor Programme Portsmouth</t>
  </si>
  <si>
    <t>Community bed capacity optimisation, Southampton</t>
  </si>
  <si>
    <t>Herefordshire and Worcestershire</t>
  </si>
  <si>
    <t>Hereford Medical Group</t>
  </si>
  <si>
    <t>Hereford Primary Care Hub</t>
  </si>
  <si>
    <t>Worcestershire Acute Hospitals NHS Trust</t>
  </si>
  <si>
    <t>Breast Imaging Improvement Plan</t>
  </si>
  <si>
    <t>Hertfordshire and West Essex</t>
  </si>
  <si>
    <t>East and North Hertfordshire NHS Trust</t>
  </si>
  <si>
    <t>Hertfordshire and West Essex Vascular Surgery Network</t>
  </si>
  <si>
    <t>Luton &amp; Dunstable Renal Dialysis Unit Relocation</t>
  </si>
  <si>
    <t>The Princess Alexandra Hospital NHS Trust</t>
  </si>
  <si>
    <t>West Hertfordshire Hospitals NHS Trust</t>
  </si>
  <si>
    <t>Emergency Care Transformation</t>
  </si>
  <si>
    <t>Humber, Coast and Vale Health and Care Partnership</t>
  </si>
  <si>
    <t>Medway Make Ready Centre</t>
  </si>
  <si>
    <t>Fylde Coast Emergency Department / Critical
Care Scheme</t>
  </si>
  <si>
    <t>Fylde Coast Integrated Acute Mental Health Hub</t>
  </si>
  <si>
    <t>West Leicestershire CCG</t>
  </si>
  <si>
    <t>Hinckley and Bosworth Community Health Services</t>
  </si>
  <si>
    <t>Lincolnshire</t>
  </si>
  <si>
    <t>United Lincolnshire Hospitals NHS Trust</t>
  </si>
  <si>
    <t>NHS Bedfordshire CCG</t>
  </si>
  <si>
    <t>Stroke Rehabilitation Unit</t>
  </si>
  <si>
    <t>North Central London</t>
  </si>
  <si>
    <t>Project Oriel - a new eye care, research and education facility</t>
  </si>
  <si>
    <t>Oak Tree Ward - Woodlands Mental Health Wards Reconfiguration,
Hillingdon</t>
  </si>
  <si>
    <t>Pond Ward - Park Royal Mental Health Wards
Reconfiguration</t>
  </si>
  <si>
    <t>Imperial College NHS Trust</t>
  </si>
  <si>
    <t>The Development of an Endovascular Hybrid Theatre</t>
  </si>
  <si>
    <t>London North West University Healthcare NHS Trust</t>
  </si>
  <si>
    <t>Re-provision of eight compliant theatres</t>
  </si>
  <si>
    <t>Nottingham University Hospitals NHS Trust</t>
  </si>
  <si>
    <t>Emergency Pathway Improvement</t>
  </si>
  <si>
    <t>Acute Assessment Hub</t>
  </si>
  <si>
    <t>South East London</t>
  </si>
  <si>
    <t>Bromley CCG, Lambeth CCG and Lewisham CCG</t>
  </si>
  <si>
    <t>South East London Estate Optimisation</t>
  </si>
  <si>
    <t>Greenwich CCG</t>
  </si>
  <si>
    <t>New Kidbrooke sub Hub</t>
  </si>
  <si>
    <t>Patient Centric Supply Chain</t>
  </si>
  <si>
    <t>Lambeth CCG</t>
  </si>
  <si>
    <t>NHS Bromley CCG</t>
  </si>
  <si>
    <t>Bromley Health &amp; Wellbeing Centre</t>
  </si>
  <si>
    <t>Patient Flow Transformation Programme</t>
  </si>
  <si>
    <t>Staffordshire</t>
  </si>
  <si>
    <t>North Staffordshire Combined Healthcare</t>
  </si>
  <si>
    <t>Urgent Care Centre, Detoxification suites and crisis cafes</t>
  </si>
  <si>
    <t>East of England Ambulance Service NHS Trust</t>
  </si>
  <si>
    <t>Emergency Department Strategic Redevelopment</t>
  </si>
  <si>
    <t>Epsom and St Helier University Hospitals NHS Trust</t>
  </si>
  <si>
    <t>Community Hub Programme</t>
  </si>
  <si>
    <t>Brighton Make Ready Centre</t>
  </si>
  <si>
    <t>Worthing Make Ready Centre</t>
  </si>
  <si>
    <t>Sandwell and West Birmingham Hospitals NHS Trust</t>
  </si>
  <si>
    <t>Sandwell and West Birmingham Hospitals Interim
Reconfiguration</t>
  </si>
  <si>
    <t>Walsall Healthcare NHS Trust</t>
  </si>
  <si>
    <t>Emergency Department Development</t>
  </si>
  <si>
    <t>Reconfiguration of hospital services</t>
  </si>
  <si>
    <t>Rehabilitation and Recovery Repatriation</t>
  </si>
  <si>
    <t>Leeds Teaching Hospitals NHS Trust</t>
  </si>
  <si>
    <t>Consolidation of Pathology Services</t>
  </si>
  <si>
    <t>Barking Havering and Redbridge</t>
  </si>
  <si>
    <t>What stage is the project at?</t>
  </si>
  <si>
    <t>Formerly Wiltshire CCG, now BSW ICB</t>
  </si>
  <si>
    <t>Full Business Case awaiting decision</t>
  </si>
  <si>
    <t>Depending on Full Business Case approval</t>
  </si>
  <si>
    <t>The anticipated delivery date of the project is March 2025.</t>
  </si>
  <si>
    <t>Complete</t>
  </si>
  <si>
    <t>Open</t>
  </si>
  <si>
    <t>Building in progress</t>
  </si>
  <si>
    <t>Construction</t>
  </si>
  <si>
    <t>Dependent on timing of FBC approval</t>
  </si>
  <si>
    <t xml:space="preserve">RIBA Stage 4 Construction </t>
  </si>
  <si>
    <t xml:space="preserve">31st May 2023 </t>
  </si>
  <si>
    <t>Awaiting FBC submission approval from DHSC</t>
  </si>
  <si>
    <t>Unable to confirm</t>
  </si>
  <si>
    <t xml:space="preserve">Complete </t>
  </si>
  <si>
    <t xml:space="preserve">In progress </t>
  </si>
  <si>
    <t>ED/UTC - March 2024                   EOC April 2024</t>
  </si>
  <si>
    <t>N/A</t>
  </si>
  <si>
    <t>Business case process</t>
  </si>
  <si>
    <t>Currently under review</t>
  </si>
  <si>
    <t>Completed and in use</t>
  </si>
  <si>
    <t xml:space="preserve">Completed </t>
  </si>
  <si>
    <t>Completed</t>
  </si>
  <si>
    <t>At Business Case Stage Approval - NHSE</t>
  </si>
  <si>
    <t>To be delivered by the end of this calendar year</t>
  </si>
  <si>
    <t>At Design Stage</t>
  </si>
  <si>
    <t>To be determined</t>
  </si>
  <si>
    <t>Ready to proceed and business case submitted to national teams, awaiting national/ministerial approval and final planning consent</t>
  </si>
  <si>
    <t>March 2024 subject to approval</t>
  </si>
  <si>
    <t xml:space="preserve">TBC – 
Awaiting national/ministerial decision regarding Croydon's request to extend completion deadline in order to undertake a new procurement exercise. </t>
  </si>
  <si>
    <t>In Construction</t>
  </si>
  <si>
    <t>Patient Ready</t>
  </si>
  <si>
    <t>Project withdrawn</t>
  </si>
  <si>
    <t>Near completion</t>
  </si>
  <si>
    <t>95% complete</t>
  </si>
  <si>
    <t>HRI A&amp;E development in construction.  OBC for CRH redevelopment in approval stage.</t>
  </si>
  <si>
    <t>Summer 2023 for A&amp;E development.  2027 for CRH development.</t>
  </si>
  <si>
    <t>Business Case not currently progressing</t>
  </si>
  <si>
    <t>To be confirmed</t>
  </si>
  <si>
    <t>Summer/Autumn 2023</t>
  </si>
  <si>
    <t>Final commissioning stages</t>
  </si>
  <si>
    <t>Project did not go ahead</t>
  </si>
  <si>
    <t>n/a</t>
  </si>
  <si>
    <t>Business Case</t>
  </si>
  <si>
    <t>tbc</t>
  </si>
  <si>
    <t xml:space="preserve">In Construction </t>
  </si>
  <si>
    <t>in-service</t>
  </si>
  <si>
    <t>completed</t>
  </si>
  <si>
    <t>New unit opened in January 2022</t>
  </si>
  <si>
    <t>Delivered March 2022</t>
  </si>
  <si>
    <t>Integrated Front Door &amp; Transitional Care Facility. (This scheme is now known as 'integrated front door'</t>
  </si>
  <si>
    <t>Anticipated summer 2024</t>
  </si>
  <si>
    <t>The Critical Care element of the scheme is complete. Phase 2A of the Emergency Department development completes on the 6th April. Phase 2B and 2C commences on the 12th April. Phase 3 commences on 12th July, Phase 4 commences on 9th October 2023.</t>
  </si>
  <si>
    <t>Practical completion is scheduled for Dec 2023</t>
  </si>
  <si>
    <t>Being delivered in phases. Planning/procurement stage</t>
  </si>
  <si>
    <t>2023/24</t>
  </si>
  <si>
    <t>Completed November 2020</t>
  </si>
  <si>
    <t>Completed and operational</t>
  </si>
  <si>
    <t>University Hospitals Derby and Burton Foundation Trust</t>
  </si>
  <si>
    <t>To create an intergrated care village at Queen Hospital Burton Outwoods site</t>
  </si>
  <si>
    <t>The project did not proceed</t>
  </si>
  <si>
    <t>Most elements of the scheme are complete, except for some final works required to complete the community locality hubs element of the scheme</t>
  </si>
  <si>
    <t>Adults, Children's and Hospice EPR systems and population health system were all fully delivered in prior years. Completion of locality hubs due in Dec-23</t>
  </si>
  <si>
    <t>FBC approval received and enabling works underway</t>
  </si>
  <si>
    <t>Project absorbed into wider and separately funded Future Hospital Scheme. Currently at detailed design stage</t>
  </si>
  <si>
    <t>% total</t>
  </si>
  <si>
    <t>FBC</t>
  </si>
  <si>
    <t>OBC</t>
  </si>
  <si>
    <t xml:space="preserve">RIBA Stage 3 </t>
  </si>
  <si>
    <t>Refurbishment of place of safety for mental health crisis, in Guildford and Chertsey.</t>
  </si>
  <si>
    <t xml:space="preserve">Completed and operational </t>
  </si>
  <si>
    <t>Expansion of additional floor space at the Trust Headquarters building</t>
  </si>
  <si>
    <t>St Pancras - transformation of mental health and substance misuse services</t>
  </si>
  <si>
    <t>Northwick Park Mental Health Wards - Single Bedrooms Reconfiguration</t>
  </si>
  <si>
    <t>No longer happening</t>
  </si>
  <si>
    <t>% receive £0</t>
  </si>
  <si>
    <t xml:space="preserve">Chalfont Project, phase one May 2023 and phase two July 2023. </t>
  </si>
  <si>
    <t>% received</t>
  </si>
  <si>
    <t>Overall allocated (£m)</t>
  </si>
  <si>
    <t>Overall received (£m)</t>
  </si>
  <si>
    <t>Project was no longer taken forward</t>
  </si>
  <si>
    <t>Wave 1</t>
  </si>
  <si>
    <t>Wave 2</t>
  </si>
  <si>
    <t>Wave 3</t>
  </si>
  <si>
    <t>Wave 4</t>
  </si>
  <si>
    <t>STP</t>
  </si>
  <si>
    <t>Wave</t>
  </si>
  <si>
    <t>All</t>
  </si>
  <si>
    <t>How much received?</t>
  </si>
  <si>
    <t>Opened in March 2022</t>
  </si>
  <si>
    <t>Additional Bed Capacity at Princess Alexandra Hospital</t>
  </si>
  <si>
    <t>Diagnostic equipment and transformation of urgent &amp; emergency care</t>
  </si>
  <si>
    <t>Multi-Purpose Education Centre to support University Medical School of Excellence (Lincoln)</t>
  </si>
  <si>
    <t>Secure Services / Newcastle and Gateshead Adult Acute Inpatients</t>
  </si>
  <si>
    <t>Leeds and York Partnership FT
(West Yorkshire Mental Health Trusts)</t>
  </si>
  <si>
    <t>Cancer Centre is completed. West Cumberland Hospital is in progress. Integrated Hubs are completed</t>
  </si>
  <si>
    <t>30/09/2026 Commissioning completes</t>
  </si>
  <si>
    <t xml:space="preserve">NHSE have placed this project on 'Pause'
</t>
  </si>
  <si>
    <t>Birmingham Women’s and Children’s FT</t>
  </si>
  <si>
    <t>South Warwickshire FT (SWFT)</t>
  </si>
  <si>
    <t>Chesterfield Royal FT</t>
  </si>
  <si>
    <t>Frimley Health FT</t>
  </si>
  <si>
    <t>Barnsley Hospital FT</t>
  </si>
  <si>
    <t>Dudley Group FT</t>
  </si>
  <si>
    <t>Oxford Health FT</t>
  </si>
  <si>
    <t>Derby Teaching Hospitals FT</t>
  </si>
  <si>
    <t>Torbay and South Devon FT</t>
  </si>
  <si>
    <t>Gloucestershire Hospitals FT;</t>
  </si>
  <si>
    <t>St Mary's Hospital NHS Trust, Portsmouth Hospitals NHS Trust, University Hospital Southampton FT</t>
  </si>
  <si>
    <t>Southern Health FT</t>
  </si>
  <si>
    <t>Humber FT</t>
  </si>
  <si>
    <t>Medway FT</t>
  </si>
  <si>
    <t>Lancashire Teaching Hospitals FT</t>
  </si>
  <si>
    <t>Central &amp; North West London FT</t>
  </si>
  <si>
    <t>Taunton and Somerset FT</t>
  </si>
  <si>
    <t>South London &amp; Maudsley FT</t>
  </si>
  <si>
    <t>Colchester Hospital University FT / Ipswich Hospital NHS Trust</t>
  </si>
  <si>
    <t>Surrey and Borders Partnership FT</t>
  </si>
  <si>
    <t>Airedale FT</t>
  </si>
  <si>
    <t>Great Western Hospital FT</t>
  </si>
  <si>
    <t>Berkshire Healthcare FT</t>
  </si>
  <si>
    <t>Oxford University Hospitals FT</t>
  </si>
  <si>
    <t>Cambridge University Hospitals FT</t>
  </si>
  <si>
    <t>North West Anglia FT</t>
  </si>
  <si>
    <t>Alder Hey Children's FT</t>
  </si>
  <si>
    <t>Cumbria, Northumberland, Tyne &amp; Wear FT</t>
  </si>
  <si>
    <t>Derbyshire Community Health Services FT</t>
  </si>
  <si>
    <t>Dorset HealthCare University FT</t>
  </si>
  <si>
    <t>Pennine Care FT</t>
  </si>
  <si>
    <t>Hampshire Hospitals FT</t>
  </si>
  <si>
    <t>South East Coast Ambulance Service FT</t>
  </si>
  <si>
    <t>Blackpool Teaching Hospitals FT</t>
  </si>
  <si>
    <t>Lancashire Care FT</t>
  </si>
  <si>
    <t>Milton Keynes University Hospital FT</t>
  </si>
  <si>
    <t>Camden and Islington FT</t>
  </si>
  <si>
    <t>Moorfields Eye Hospital FT</t>
  </si>
  <si>
    <t>Guy’s &amp; St Thomas’ FT</t>
  </si>
  <si>
    <t>Kingston FT</t>
  </si>
  <si>
    <t>West Suffolk FT</t>
  </si>
  <si>
    <t>Surrey &amp; Borders Partnership FT</t>
  </si>
  <si>
    <t>Black Country Partnership FT</t>
  </si>
  <si>
    <t>The Dudley Group FT</t>
  </si>
  <si>
    <t>Calderdale &amp; Huddersfield FT</t>
  </si>
  <si>
    <t xml:space="preserve">£10.7m of potential schemes were included in the draft plan for 2019/20 subject to approval, only £4.3m was approved to proceed which  related to Critical care expansion on Ward C6. </t>
  </si>
  <si>
    <t>University Hospitals of Leicester FT/Leicester Partnership</t>
  </si>
  <si>
    <t>Transfer of New Epsom and Ewell Cottage Hospital to Epsom General Hospital</t>
  </si>
  <si>
    <t>Pathway Unit, now called Maple Centre</t>
  </si>
  <si>
    <t>Reducing Out of Area Placements for Adult Acute Mental Health Service Across Devon</t>
  </si>
  <si>
    <t>Buckinghamshire Healthcare Trust</t>
  </si>
  <si>
    <t>Black Country Transforming Care Partnership LD ServiceTransformation</t>
  </si>
  <si>
    <t>Mental health facility is completed and in use. Expansion of A&amp;E ongoing</t>
  </si>
  <si>
    <t>End of 2024 due to additional building works to remove RAAC</t>
  </si>
  <si>
    <t>Schemes with information on funding</t>
  </si>
  <si>
    <t>How many schemes in total</t>
  </si>
  <si>
    <t>Lead Organisation at the time</t>
  </si>
  <si>
    <t>Final programme of works will be completed in summer 2023</t>
  </si>
  <si>
    <t>Major consolidation of emergency and planned care services between Bournemouth and Poole hospitals.</t>
  </si>
  <si>
    <t>Pan-Dorset Pathology Laboratory information management system</t>
  </si>
  <si>
    <t>Allocation for development of additional capacity. Construction underway.</t>
  </si>
  <si>
    <t>Late 2023</t>
  </si>
  <si>
    <t>Number of schemes confirmed as scrapped</t>
  </si>
  <si>
    <t>Number of completed schemes</t>
  </si>
  <si>
    <t>Funding re-aligned to Clacton project</t>
  </si>
  <si>
    <t>Equipment procured. Planning/Procurement stage</t>
  </si>
  <si>
    <t>One CDC will open early 2024, another summer 2023</t>
  </si>
  <si>
    <t>Dependent on DHSC response to OBC</t>
  </si>
  <si>
    <t>FBC due to be submitted in autumn 2023</t>
  </si>
  <si>
    <t xml:space="preserve">Construction not started </t>
  </si>
  <si>
    <t>Complete and in use</t>
  </si>
  <si>
    <t>Devon Imaging Facilities (New CT scanner at North Devon District Hospital and two new MRI scanners at Derriford Hospital, Plymouth)</t>
  </si>
  <si>
    <t>Complete - but alternative source of funds used (EFFT Capital)</t>
  </si>
  <si>
    <t>To be built 2023/2024</t>
  </si>
  <si>
    <t xml:space="preserve">Trust received only £2.03m in 2020/21. This was allocated for the new pharmacy aseptic unit. Contract for construction let. </t>
  </si>
  <si>
    <t>Project not taken forward</t>
  </si>
  <si>
    <t>Remains part of plans</t>
  </si>
  <si>
    <t>No project completion date yet</t>
  </si>
  <si>
    <t>None</t>
  </si>
  <si>
    <t>No information supplied</t>
  </si>
  <si>
    <t>Two of the four elements complete. One at business case stage approval (NHSE) and one element withdrawn.</t>
  </si>
  <si>
    <t>Outstanding project to be delivered by end of 2023</t>
  </si>
  <si>
    <t>The network project is progressing with the development of a single pathology service whilst outcome from the OBC awaited.</t>
  </si>
  <si>
    <t>Horizon, Epsom (completed summer 2021). Mole Business Park, Leatherhead (summer 2023)</t>
  </si>
  <si>
    <t>Horizon, Epsom (complete) 18 Mole Business Park, Leatherhead (in progress)</t>
  </si>
  <si>
    <t>Opened in 2022</t>
  </si>
  <si>
    <t>Nearing completion by Q3</t>
  </si>
  <si>
    <t>New hospital at Highgate East is on schedule</t>
  </si>
  <si>
    <t>Summer 2023</t>
  </si>
  <si>
    <t>Partially delivered and rest in progress</t>
  </si>
  <si>
    <t>All completed (Adult Assessment Unit, Same Day Emergency Care Unit and Older Person’s Assessment and Liaison Unit)</t>
  </si>
  <si>
    <t>All opened in 2021</t>
  </si>
  <si>
    <t>Opened in 2021</t>
  </si>
  <si>
    <t xml:space="preserve">The majority of the spend will be in the 23/24 capital year. Any further funding requirment will be subject to negotiation. </t>
  </si>
  <si>
    <t>Money received and allocated across all four acute trusts in regions</t>
  </si>
  <si>
    <t>Construction completion is 16/06/2023. Planned operational date of w/c 31/07/2023</t>
  </si>
  <si>
    <t xml:space="preserve">Finishing construction. Room inspections in progress </t>
  </si>
  <si>
    <t>Completed in February 2023</t>
  </si>
  <si>
    <t xml:space="preserve"> Completed in June 2022</t>
  </si>
  <si>
    <t>Completed in March 2022</t>
  </si>
  <si>
    <t>£100m confirmed recently. OBC decision expected in autumn 2023.</t>
  </si>
  <si>
    <t>Opened in 2020</t>
  </si>
  <si>
    <t>FBC due to be issued to NHSEI in April 2023 (as of March)</t>
  </si>
  <si>
    <t>End of March 2024, STP spend deadline</t>
  </si>
  <si>
    <t>Redevelopment of Emergency Department at Russell's Hall Hospital</t>
  </si>
  <si>
    <t>Consolidation of Streatham Common Group Practice at Baldry Gardens Health Centre</t>
  </si>
  <si>
    <t>Infrastructure &amp; Capacity Transformation: Fleet, Estates &amp; Make Ready Service</t>
  </si>
  <si>
    <t>Information not supplied</t>
  </si>
  <si>
    <t>Completed - opened in January 2022</t>
  </si>
  <si>
    <t>March 2025 (subject to business case approvals)</t>
  </si>
  <si>
    <t>In progress - business cases being developped</t>
  </si>
  <si>
    <t>Discussions taking place over delivering project in wider Strood town centre regeneration</t>
  </si>
  <si>
    <t>TBC</t>
  </si>
  <si>
    <t>Trying to find solution given limited capital. Discussions with NHSE for potentional extension of programme</t>
  </si>
  <si>
    <t>OBC approved, FBC being developed. Discussions with NHSE for potentional extension of programme</t>
  </si>
  <si>
    <t>FBC submit to NHSE Sep 2023</t>
  </si>
  <si>
    <t>Groundworks construction stage</t>
  </si>
  <si>
    <t>Approval outstanding</t>
  </si>
  <si>
    <t>Business case</t>
  </si>
  <si>
    <t xml:space="preserve">Build completed. </t>
  </si>
  <si>
    <t>To open in June 2023</t>
  </si>
  <si>
    <t xml:space="preserve">Following further discussions with commissioners only two additional tier 4 CAMHS beds were commissioned from the trust. This did not require the level of capital investment previously bid for and the trust therefore notified NHSI that we would not require the £300,000 originally awarded.
 </t>
  </si>
  <si>
    <t>Day service went live in March  2023</t>
  </si>
  <si>
    <t>National pause on Wave Two STP funding has now been lifted, although no funding has been received as yet.  The funding is now available until March 2025, which is an extension of one year.</t>
  </si>
  <si>
    <t>Funding drawn down is for Chalfont Project. The business cases for the remaining projects remain with DHSC for approval</t>
  </si>
  <si>
    <t xml:space="preserve">The new facilities at Hull Royal Infirmary opened in December 2022.  Following commissioning services at all 3 sites will go live in early 2024. </t>
  </si>
  <si>
    <t>Expand the emergency department at Royal Derby Hospital. Co-locate mental health assessment, GP care and out of hours services, and create a new facility that collocates community services, outpatient clinics, testing and diagnostics, and specialist rehabilitation services.</t>
  </si>
  <si>
    <t>All works complete except for: Endoscopy (Alx Hospital), Maternity/Paeds (WRH Hospital)</t>
  </si>
  <si>
    <t>Consolidate maternity services, emergency surgery, and children’s services at Worcestershire Royal Hospital. Withdraw these services from Alexandra Hospital in Redditch, which will receive investment for elective care, endoscopy, children’s outpatients and theatre upgrades.</t>
  </si>
  <si>
    <t>Scheme Description</t>
  </si>
  <si>
    <t>Final stages/completion</t>
  </si>
  <si>
    <t>Fully designed to FBC stage</t>
  </si>
  <si>
    <t>2025 dependent on FBC approval</t>
  </si>
  <si>
    <t>Scheme did not proceed</t>
  </si>
  <si>
    <t>Number of live schemes who have received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</si>
</sst>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font>
    <font>
      <sz val="11"/>
      <color theme="1"/>
      <name val="Calibri"/>
      <family val="2"/>
    </font>
    <font>
      <u/>
      <sz val="11"/>
      <color theme="10"/>
      <name val="Calibri"/>
      <family val="2"/>
      <scheme val="minor"/>
    </font>
    <font>
      <sz val="11"/>
      <color theme="1"/>
      <name val="Calibri"/>
      <family val="2"/>
      <scheme val="minor"/>
    </font>
    <font>
      <sz val="8"/>
      <name val="Calibri"/>
      <family val="2"/>
      <scheme val="minor"/>
    </font>
    <font>
      <sz val="11.5"/>
      <color theme="1"/>
      <name val="Calibri"/>
      <family val="2"/>
    </font>
    <font>
      <sz val="9"/>
      <color indexed="81"/>
      <name val="Tahoma"/>
      <charset val="1"/>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4" tint="0.39997558519241921"/>
        <bgColor indexed="64"/>
      </patternFill>
    </fill>
  </fills>
  <borders count="9">
    <border>
      <left/>
      <right/>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right style="medium">
        <color rgb="FFCCCCCC"/>
      </right>
      <top/>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35">
    <xf numFmtId="0" fontId="0" fillId="0" borderId="0" xfId="0"/>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17"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0" xfId="1" applyNumberFormat="1" applyFont="1" applyFill="1" applyBorder="1" applyAlignment="1">
      <alignment horizontal="center" vertical="center"/>
    </xf>
    <xf numFmtId="0" fontId="2" fillId="0" borderId="0" xfId="0" applyFont="1" applyAlignment="1">
      <alignment horizontal="center" vertical="center"/>
    </xf>
    <xf numFmtId="14" fontId="2" fillId="0" borderId="1" xfId="0" applyNumberFormat="1" applyFont="1" applyBorder="1" applyAlignment="1">
      <alignment horizontal="center" vertical="center" wrapText="1"/>
    </xf>
    <xf numFmtId="0" fontId="2" fillId="0" borderId="7" xfId="0" applyFont="1" applyBorder="1" applyAlignment="1">
      <alignment horizontal="center" vertical="center" wrapText="1"/>
    </xf>
    <xf numFmtId="1" fontId="2" fillId="0" borderId="1"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1" fontId="2" fillId="0" borderId="6" xfId="0" applyNumberFormat="1" applyFont="1" applyBorder="1" applyAlignment="1">
      <alignment horizontal="center" vertical="center" wrapText="1"/>
    </xf>
    <xf numFmtId="9" fontId="2" fillId="0" borderId="6" xfId="2" applyFont="1" applyBorder="1" applyAlignment="1">
      <alignment horizontal="center" vertical="center" wrapText="1"/>
    </xf>
    <xf numFmtId="0" fontId="2" fillId="4"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9" fontId="2" fillId="0" borderId="6" xfId="2"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1" fontId="2" fillId="0" borderId="0" xfId="0" applyNumberFormat="1" applyFont="1" applyAlignment="1">
      <alignment horizontal="center" vertical="center" wrapText="1"/>
    </xf>
    <xf numFmtId="17" fontId="2" fillId="0" borderId="0" xfId="0" applyNumberFormat="1" applyFont="1" applyAlignment="1">
      <alignment horizontal="center" vertical="center" wrapText="1"/>
    </xf>
    <xf numFmtId="1" fontId="2"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6" fillId="0" borderId="0" xfId="0" applyFont="1" applyAlignment="1">
      <alignment horizontal="center" vertical="center"/>
    </xf>
    <xf numFmtId="1" fontId="2" fillId="0" borderId="0" xfId="1" applyNumberFormat="1" applyFont="1" applyFill="1" applyAlignment="1">
      <alignment horizontal="center" vertical="center"/>
    </xf>
    <xf numFmtId="1" fontId="2" fillId="0" borderId="3" xfId="0" applyNumberFormat="1" applyFont="1" applyBorder="1" applyAlignment="1">
      <alignment horizontal="center" vertical="center" wrapText="1"/>
    </xf>
    <xf numFmtId="1" fontId="2" fillId="2" borderId="8"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Zoe Tidman" id="{CA05225D-073C-4D9F-9D17-15F4A877CFE0}" userId="S::Zoe.Tidman@wilmingtonplc.com::83d0a8cd-8d92-4c0b-a31f-9d69057b257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 dT="2023-04-27T16:07:08.68" personId="{CA05225D-073C-4D9F-9D17-15F4A877CFE0}" id="{D5461F6A-BE90-4AB3-BED5-A5B46DA72B76}">
    <text>At least £55m
Cancer centre complete (£35m) and West Cumberland Hospital is partially complete (around £20m of allocated £33m spent)</text>
  </threadedComment>
  <threadedComment ref="C5" dT="2023-03-28T09:10:17.96" personId="{CA05225D-073C-4D9F-9D17-15F4A877CFE0}" id="{11CB20E9-8FC9-45CD-8EA1-C5614F8F9891}">
    <text>Total approved scheme value</text>
  </threadedComment>
  <threadedComment ref="D5" dT="2023-03-28T09:10:27.50" personId="{CA05225D-073C-4D9F-9D17-15F4A877CFE0}" id="{F58DFD7E-A308-4EE4-8DF0-32723CFFD602}">
    <text>Up to Feb 2023</text>
  </threadedComment>
  <threadedComment ref="D6" dT="2023-05-10T13:20:29.12" personId="{CA05225D-073C-4D9F-9D17-15F4A877CFE0}" id="{BCAC301C-E7CC-42E2-B06B-345DBDE088A0}">
    <text>Estimate - no official information supplied</text>
  </threadedComment>
  <threadedComment ref="D10" dT="2023-05-02T20:23:50.61" personId="{CA05225D-073C-4D9F-9D17-15F4A877CFE0}" id="{D6E94210-F9A4-4F0E-9727-67EFD3D5CC3C}">
    <text>Only requested £39m</text>
  </threadedComment>
  <threadedComment ref="H21" dT="2023-05-10T13:35:44.32" personId="{CA05225D-073C-4D9F-9D17-15F4A877CFE0}" id="{015D5784-22E5-4259-AA5A-432FC44D2E11}">
    <text>https://www.chesterfieldroyal.nhs.uk/news/urgent-and-emergency-care-department</text>
    <extLst>
      <x:ext xmlns:xltc2="http://schemas.microsoft.com/office/spreadsheetml/2020/threadedcomments2" uri="{F7C98A9C-CBB3-438F-8F68-D28B6AF4A901}">
        <xltc2:checksum>635862165</xltc2:checksum>
        <xltc2:hyperlink startIndex="0" length="78" url="https://www.chesterfieldroyal.nhs.uk/news/urgent-and-emergency-care-department"/>
      </x:ext>
    </extLst>
  </threadedComment>
  <threadedComment ref="G22" dT="2023-05-12T12:57:16.60" personId="{CA05225D-073C-4D9F-9D17-15F4A877CFE0}" id="{DA76E43C-B92B-40D7-862C-E1F2284DDD17}">
    <text>March 2023 response: Outline Business Case submitted to NHSE.  However there is a national pause on the programme</text>
  </threadedComment>
  <threadedComment ref="D41" dT="2023-04-25T18:33:40.12" personId="{CA05225D-073C-4D9F-9D17-15F4A877CFE0}" id="{0B03D634-BC55-4493-86FF-7506BF318740}">
    <text>344 expected spend in March</text>
  </threadedComment>
  <threadedComment ref="G44" dT="2023-05-10T13:44:03.94" personId="{CA05225D-073C-4D9F-9D17-15F4A877CFE0}" id="{E0F4F2B7-186E-456C-867A-BCF1C86D40A9}">
    <text xml:space="preserve">NHS Kent and Medway has been working with Kent County Council and partners to explore options for the Romney Marsh Hub project, but finding a workable solution within the limited amount of capital available is proving to be a challenge.  We continue to work with partners on finding a solution on this.
</text>
  </threadedComment>
  <threadedComment ref="D46" dT="2023-04-28T16:20:26.47" personId="{CA05225D-073C-4D9F-9D17-15F4A877CFE0}" id="{4F80CE67-E79B-4080-A5AA-B9AACECDDC53}">
    <text xml:space="preserve">The Outline Business Case (OBC) is currently being reviewed by the DHSC and an outcome is awaited which will include details of associated financials. </text>
  </threadedComment>
  <threadedComment ref="B47" dT="2023-04-26T14:56:33.47" personId="{CA05225D-073C-4D9F-9D17-15F4A877CFE0}" id="{217A894A-54BD-4CA9-A98C-181BA80C61A6}">
    <text>Have chased ICB - didn’t give £</text>
  </threadedComment>
  <threadedComment ref="B50" dT="2023-04-26T15:06:37.94" personId="{CA05225D-073C-4D9F-9D17-15F4A877CFE0}" id="{4B00E61C-3709-4F79-9BD1-DECDD4EE14DB}">
    <text>Went to North West (was originally) - told to go to North Central or trust</text>
  </threadedComment>
  <threadedComment ref="D50" dT="2023-05-04T16:05:18.05" personId="{CA05225D-073C-4D9F-9D17-15F4A877CFE0}" id="{323344C4-6F32-4744-A33E-E11CBC8B1D08}">
    <text>Day Service scheme now live: 'This did not require capital funding as it is operating within the existing Inpatient Unit'</text>
  </threadedComment>
  <threadedComment ref="G50" dT="2023-05-12T09:03:20.48" personId="{CA05225D-073C-4D9F-9D17-15F4A877CFE0}" id="{39DC1524-954D-46CC-A9B4-77D3D9E3B932}">
    <text>From previous HSJ story: https://www.hsj.co.uk/finance-and-efficiency/exclusive-capital-billions-promised-by-ministers-fail-to-reach-front-line/7025647.article</text>
    <extLst>
      <x:ext xmlns:xltc2="http://schemas.microsoft.com/office/spreadsheetml/2020/threadedcomments2" uri="{F7C98A9C-CBB3-438F-8F68-D28B6AF4A901}">
        <xltc2:checksum>1910469068</xltc2:checksum>
        <xltc2:hyperlink startIndex="25" length="134" url="https://www.hsj.co.uk/finance-and-efficiency/exclusive-capital-billions-promised-by-ministers-fail-to-reach-front-line/7025647.article"/>
      </x:ext>
    </extLst>
  </threadedComment>
  <threadedComment ref="D53" dT="2023-05-17T14:11:49.31" personId="{CA05225D-073C-4D9F-9D17-15F4A877CFE0}" id="{46968332-5EF7-450D-8969-3C250D51219F}">
    <text>Up to March 2023</text>
  </threadedComment>
  <threadedComment ref="G53" dT="2023-04-27T14:46:34.11" personId="{CA05225D-073C-4D9F-9D17-15F4A877CFE0}" id="{18D69A6C-BE4D-4A8D-9BE7-DC4AA947A6EF}">
    <text>https://www.hsj.co.uk/shrewsbury-and-telford-hospital-nhs-trust/300m-reconfiguration-gets-go-ahead-after-decade-delay/7033072.article</text>
    <extLst>
      <x:ext xmlns:xltc2="http://schemas.microsoft.com/office/spreadsheetml/2020/threadedcomments2" uri="{F7C98A9C-CBB3-438F-8F68-D28B6AF4A901}">
        <xltc2:checksum>2856230801</xltc2:checksum>
        <xltc2:hyperlink startIndex="0" length="133" url="https://www.hsj.co.uk/shrewsbury-and-telford-hospital-nhs-trust/300m-reconfiguration-gets-go-ahead-after-decade-delay/7033072.article"/>
      </x:ext>
    </extLst>
  </threadedComment>
  <threadedComment ref="G55" dT="2023-05-09T16:02:32.06" personId="{CA05225D-073C-4D9F-9D17-15F4A877CFE0}" id="{4FAEEA67-4226-4570-9555-503AF6DA2D8C}">
    <text xml:space="preserve">(though designs for proposals have been developed) due to challenging conditions experienced during the Covid pandemic as well as within the building and property development market, following the decision in July 2021 by the London Borough of Croydon to close its development company (Brick by Brick, our original development partner). The preferred development partner has recently withdrawn from the project. </text>
  </threadedComment>
  <threadedComment ref="G63" dT="2023-04-27T15:40:25.29" personId="{CA05225D-073C-4D9F-9D17-15F4A877CFE0}" id="{6E9E4700-AE84-41F2-B893-F7ACC92B174C}">
    <text xml:space="preserve">When the Trust was part of Frontier Pathology (with Sussex Trusts) we were going to centralise services on the Haywards Heath (Princess Royal) Hospital site. We were allocated £19.3m to do so. When it was known that we would leave Frontier to join Berkshire and Surrey Pathology Services (likely in 2020) this scheme was removed from the STP list as the build wasn’t necessary. </text>
  </threadedComment>
  <threadedComment ref="B71" dT="2023-03-07T10:37:51.48" personId="{CA05225D-073C-4D9F-9D17-15F4A877CFE0}" id="{CA682E9A-1E8D-486B-A281-123BD4AF25F7}">
    <text>Info as of 2 March</text>
  </threadedComment>
  <threadedComment ref="D72" dT="2023-05-10T10:48:16.77" personId="{CA05225D-073C-4D9F-9D17-15F4A877CFE0}" id="{9D70511E-FD5D-48AE-9ABB-087202A2BA62}">
    <text>For design costs</text>
  </threadedComment>
  <threadedComment ref="G72" dT="2023-05-10T10:49:55.50" personId="{CA05225D-073C-4D9F-9D17-15F4A877CFE0}" id="{057BE30E-B1BE-46EF-A785-67C282E3C634}">
    <text>From March 2023 FOI response</text>
  </threadedComment>
  <threadedComment ref="H72" dT="2023-05-10T10:49:51.34" personId="{CA05225D-073C-4D9F-9D17-15F4A877CFE0}" id="{5AA33D6B-29B0-4245-8C14-A06B60D1C1AA}">
    <text>From March 2023 FOI response</text>
  </threadedComment>
  <threadedComment ref="D73" dT="2023-04-28T14:44:20.18" personId="{CA05225D-073C-4D9F-9D17-15F4A877CFE0}" id="{49582A08-4B9C-448B-9BF2-CC2C3FE14EF1}">
    <text>PDC drawn down 2020/2021</text>
  </threadedComment>
  <threadedComment ref="D74" dT="2023-04-14T15:54:11.16" personId="{CA05225D-073C-4D9F-9D17-15F4A877CFE0}" id="{FA3576C6-E6A2-42C9-87A6-F339B13FFC0B}">
    <text>"Funding was never released for this project"</text>
  </threadedComment>
  <threadedComment ref="D76" dT="2023-04-28T14:42:45.77" personId="{CA05225D-073C-4D9F-9D17-15F4A877CFE0}" id="{0FF76587-5F89-4959-B7D2-E2D93CA58A41}">
    <text>PDC drawn down in 2019/2020</text>
  </threadedComment>
  <threadedComment ref="H76" dT="2023-05-10T10:44:59.87" personId="{CA05225D-073C-4D9F-9D17-15F4A877CFE0}" id="{E72E2906-C0F0-4E52-8A1E-F564A0C545D1}">
    <text>https://www.ouh.nhs.uk/news/article.aspx?id=1339</text>
    <extLst>
      <x:ext xmlns:xltc2="http://schemas.microsoft.com/office/spreadsheetml/2020/threadedcomments2" uri="{F7C98A9C-CBB3-438F-8F68-D28B6AF4A901}">
        <xltc2:checksum>2382449490</xltc2:checksum>
        <xltc2:hyperlink startIndex="0" length="48" url="https://www.ouh.nhs.uk/news/article.aspx?id=1339"/>
      </x:ext>
    </extLst>
  </threadedComment>
  <threadedComment ref="D78" dT="2023-05-02T15:22:40.14" personId="{CA05225D-073C-4D9F-9D17-15F4A877CFE0}" id="{F0BEBE23-209B-43A6-9239-30B61D419440}">
    <text xml:space="preserve">The £19.2m capital funding was originally given to us to create decant ward facilities to enable us to progress ward refurbishment works that would in turn ensure compliance with fire regulations.
With the advent of Covid, the £19.2m funding was put towards creating an additional 120 beds as part of the Surge Centre, some of which are already open, with the remainder opening later this year.  We have made good progress with the fire compliance works in the meantime (A block), but the completion of the Surge Centre will enable us to do more.  We are therefore delivering against the original brief for the £19.2m.
</text>
  </threadedComment>
  <threadedComment ref="G78" dT="2023-05-09T16:07:36.46" personId="{CA05225D-073C-4D9F-9D17-15F4A877CFE0}" id="{FD9081B5-397D-4E70-AAD4-EE4523799851}">
    <text xml:space="preserve">£19m originally for decant ward for refurb to ensure fire regulation compliance. With Covid, it was put towards creating extra 120 beds (some already open) as part of surge centre.
Trust says progress made with fire compliance works in meantime, but surge centre allows to do more. Says therefore delivering against original brief.
</text>
  </threadedComment>
  <threadedComment ref="G85" dT="2023-05-10T14:00:57.59" personId="{CA05225D-073C-4D9F-9D17-15F4A877CFE0}" id="{FCFB25F1-922C-42D2-92E4-706AA6366F26}">
    <text>FOI response in April initially said NHSE had placed 'on pause'</text>
  </threadedComment>
  <threadedComment ref="E91" dT="2023-04-26T16:41:03.45" personId="{CA05225D-073C-4D9F-9D17-15F4A877CFE0}" id="{46F0C62A-2B65-4A59-A808-B17604A870B8}">
    <text>Nothing to add to spreadsheet</text>
  </threadedComment>
  <threadedComment ref="D105" dT="2023-04-28T14:35:42.09" personId="{CA05225D-073C-4D9F-9D17-15F4A877CFE0}" id="{E32BCF2E-757B-4522-88C1-2001E0914F0B}">
    <text xml:space="preserve">All drawn down in 2020/21 </text>
  </threadedComment>
  <threadedComment ref="D130" dT="2023-04-26T17:17:06.41" personId="{CA05225D-073C-4D9F-9D17-15F4A877CFE0}" id="{BAB084AF-ABE1-4460-BA55-288EC2C7775A}">
    <text xml:space="preserve">Zero funding was received, decision made project not viable. However the funding may of gone to a separate MH Trust within the Staffordshire footprint. </text>
  </threadedComment>
  <threadedComment ref="G130" dT="2023-04-26T17:16:52.01" personId="{CA05225D-073C-4D9F-9D17-15F4A877CFE0}" id="{F55D9BC4-3B0D-4D77-84A3-474AE3A0BAA4}">
    <text xml:space="preserve">The decision was made that the projects were not viable.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wft@infreemation.co.uk"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06DF1-16BE-4FD8-A8BB-8256DF11B46B}">
  <dimension ref="A1:AA994"/>
  <sheetViews>
    <sheetView tabSelected="1" zoomScaleNormal="104" workbookViewId="0">
      <pane ySplit="1" topLeftCell="A50" activePane="bottomLeft" state="frozen"/>
      <selection pane="bottomLeft" activeCell="F53" sqref="F53"/>
    </sheetView>
  </sheetViews>
  <sheetFormatPr defaultColWidth="8.7265625" defaultRowHeight="14.5" x14ac:dyDescent="0.35"/>
  <cols>
    <col min="1" max="1" width="7" style="5" bestFit="1" customWidth="1"/>
    <col min="2" max="2" width="39.90625" style="5" customWidth="1"/>
    <col min="3" max="3" width="19.26953125" style="5" bestFit="1" customWidth="1"/>
    <col min="4" max="4" width="23.453125" style="5" customWidth="1"/>
    <col min="5" max="5" width="53.1796875" style="5" bestFit="1" customWidth="1"/>
    <col min="6" max="6" width="117.36328125" style="5" customWidth="1"/>
    <col min="7" max="7" width="40.26953125" style="5" customWidth="1"/>
    <col min="8" max="8" width="45.7265625" style="5" bestFit="1" customWidth="1"/>
    <col min="9" max="16384" width="8.7265625" style="5"/>
  </cols>
  <sheetData>
    <row r="1" spans="1:27" ht="15" thickBot="1" x14ac:dyDescent="0.4">
      <c r="A1" s="3" t="s">
        <v>319</v>
      </c>
      <c r="B1" s="4" t="s">
        <v>318</v>
      </c>
      <c r="C1" s="4" t="s">
        <v>0</v>
      </c>
      <c r="D1" s="4" t="s">
        <v>321</v>
      </c>
      <c r="E1" s="4" t="s">
        <v>387</v>
      </c>
      <c r="F1" s="4" t="s">
        <v>460</v>
      </c>
      <c r="G1" s="4" t="s">
        <v>233</v>
      </c>
      <c r="H1" s="4" t="s">
        <v>1</v>
      </c>
      <c r="I1" s="1"/>
      <c r="J1" s="1"/>
      <c r="K1" s="1"/>
      <c r="L1" s="1"/>
      <c r="M1" s="1"/>
      <c r="N1" s="1"/>
      <c r="O1" s="1"/>
      <c r="P1" s="1"/>
      <c r="Q1" s="1"/>
      <c r="R1" s="1"/>
      <c r="S1" s="1"/>
      <c r="T1" s="1"/>
      <c r="U1" s="1"/>
      <c r="V1" s="1"/>
      <c r="W1" s="1"/>
      <c r="X1" s="1"/>
      <c r="Y1" s="1"/>
      <c r="Z1" s="1"/>
      <c r="AA1" s="1"/>
    </row>
    <row r="2" spans="1:27" ht="29.5" thickBot="1" x14ac:dyDescent="0.4">
      <c r="A2" s="5" t="s">
        <v>314</v>
      </c>
      <c r="B2" s="1" t="s">
        <v>2</v>
      </c>
      <c r="C2" s="7">
        <v>5</v>
      </c>
      <c r="D2" s="7">
        <v>5</v>
      </c>
      <c r="E2" s="1" t="s">
        <v>381</v>
      </c>
      <c r="F2" s="1" t="s">
        <v>3</v>
      </c>
      <c r="G2" s="1" t="s">
        <v>255</v>
      </c>
      <c r="H2" s="1" t="s">
        <v>255</v>
      </c>
      <c r="I2" s="1"/>
      <c r="J2" s="1"/>
      <c r="K2" s="1"/>
      <c r="L2" s="1"/>
      <c r="M2" s="1"/>
      <c r="N2" s="1"/>
      <c r="O2" s="1"/>
      <c r="P2" s="1"/>
      <c r="Q2" s="1"/>
      <c r="R2" s="1"/>
      <c r="S2" s="1"/>
      <c r="T2" s="1"/>
      <c r="U2" s="1"/>
      <c r="V2" s="1"/>
      <c r="W2" s="1"/>
      <c r="X2" s="1"/>
      <c r="Y2" s="1"/>
      <c r="Z2" s="1"/>
      <c r="AA2" s="1"/>
    </row>
    <row r="3" spans="1:27" ht="44" thickBot="1" x14ac:dyDescent="0.4">
      <c r="A3" s="5" t="s">
        <v>314</v>
      </c>
      <c r="B3" s="1" t="s">
        <v>4</v>
      </c>
      <c r="C3" s="7">
        <v>69</v>
      </c>
      <c r="D3" s="7">
        <v>55</v>
      </c>
      <c r="E3" s="1" t="s">
        <v>5</v>
      </c>
      <c r="F3" s="1" t="s">
        <v>6</v>
      </c>
      <c r="G3" s="1" t="s">
        <v>328</v>
      </c>
      <c r="H3" s="1" t="s">
        <v>255</v>
      </c>
      <c r="I3" s="1"/>
      <c r="J3" s="1"/>
      <c r="K3" s="1"/>
      <c r="L3" s="1"/>
      <c r="M3" s="1"/>
      <c r="N3" s="1"/>
      <c r="O3" s="1"/>
      <c r="P3" s="1"/>
      <c r="Q3" s="1"/>
      <c r="R3" s="1"/>
      <c r="S3" s="1"/>
      <c r="T3" s="1"/>
      <c r="U3" s="1"/>
      <c r="V3" s="1"/>
      <c r="W3" s="1"/>
      <c r="X3" s="1"/>
      <c r="Y3" s="1"/>
      <c r="Z3" s="1"/>
      <c r="AA3" s="1"/>
    </row>
    <row r="4" spans="1:27" ht="29.5" thickBot="1" x14ac:dyDescent="0.4">
      <c r="A4" s="5" t="s">
        <v>314</v>
      </c>
      <c r="B4" s="1" t="s">
        <v>7</v>
      </c>
      <c r="C4" s="7">
        <v>20</v>
      </c>
      <c r="D4" s="7">
        <v>0</v>
      </c>
      <c r="E4" s="1" t="s">
        <v>8</v>
      </c>
      <c r="F4" s="1" t="s">
        <v>457</v>
      </c>
      <c r="G4" s="1" t="s">
        <v>330</v>
      </c>
      <c r="H4" s="1" t="s">
        <v>438</v>
      </c>
      <c r="I4" s="1"/>
      <c r="J4" s="1"/>
      <c r="K4" s="1"/>
      <c r="L4" s="1"/>
      <c r="M4" s="1"/>
      <c r="N4" s="1"/>
      <c r="O4" s="1"/>
      <c r="P4" s="1"/>
      <c r="Q4" s="1"/>
      <c r="R4" s="1"/>
      <c r="S4" s="1"/>
      <c r="T4" s="1"/>
      <c r="U4" s="1"/>
      <c r="V4" s="1"/>
      <c r="W4" s="1"/>
      <c r="X4" s="1"/>
      <c r="Y4" s="1"/>
      <c r="Z4" s="1"/>
      <c r="AA4" s="1"/>
    </row>
    <row r="5" spans="1:27" ht="15" thickBot="1" x14ac:dyDescent="0.4">
      <c r="A5" s="5" t="s">
        <v>314</v>
      </c>
      <c r="B5" s="1" t="s">
        <v>9</v>
      </c>
      <c r="C5" s="7">
        <v>201.8</v>
      </c>
      <c r="D5" s="7">
        <v>82.3</v>
      </c>
      <c r="E5" s="1" t="s">
        <v>10</v>
      </c>
      <c r="F5" s="1" t="s">
        <v>389</v>
      </c>
      <c r="G5" s="1" t="s">
        <v>263</v>
      </c>
      <c r="H5" s="1" t="s">
        <v>329</v>
      </c>
      <c r="I5" s="1"/>
      <c r="J5" s="1"/>
      <c r="K5" s="1"/>
      <c r="L5" s="1"/>
      <c r="M5" s="1"/>
      <c r="N5" s="1"/>
      <c r="O5" s="1"/>
      <c r="P5" s="1"/>
      <c r="Q5" s="1"/>
      <c r="R5" s="1"/>
      <c r="S5" s="1"/>
      <c r="T5" s="1"/>
      <c r="U5" s="1"/>
      <c r="V5" s="1"/>
      <c r="W5" s="1"/>
      <c r="X5" s="1"/>
      <c r="Y5" s="1"/>
      <c r="Z5" s="1"/>
      <c r="AA5" s="1"/>
    </row>
    <row r="6" spans="1:27" ht="15" thickBot="1" x14ac:dyDescent="0.4">
      <c r="A6" s="5" t="s">
        <v>314</v>
      </c>
      <c r="B6" s="1" t="s">
        <v>11</v>
      </c>
      <c r="C6" s="7">
        <v>50</v>
      </c>
      <c r="D6" s="7">
        <v>50</v>
      </c>
      <c r="E6" s="1" t="s">
        <v>12</v>
      </c>
      <c r="F6" s="1" t="s">
        <v>13</v>
      </c>
      <c r="G6" s="1" t="s">
        <v>438</v>
      </c>
      <c r="H6" s="6" t="s">
        <v>438</v>
      </c>
      <c r="I6" s="1"/>
      <c r="J6" s="1"/>
      <c r="K6" s="1"/>
      <c r="L6" s="1"/>
      <c r="M6" s="1"/>
      <c r="N6" s="1"/>
      <c r="O6" s="1"/>
      <c r="P6" s="1"/>
      <c r="Q6" s="1"/>
      <c r="R6" s="1"/>
      <c r="S6" s="1"/>
      <c r="T6" s="1"/>
      <c r="U6" s="1"/>
      <c r="V6" s="1"/>
      <c r="W6" s="1"/>
      <c r="X6" s="1"/>
      <c r="Y6" s="1"/>
      <c r="Z6" s="1"/>
      <c r="AA6" s="1"/>
    </row>
    <row r="7" spans="1:27" ht="15" thickBot="1" x14ac:dyDescent="0.4">
      <c r="A7" s="5" t="s">
        <v>314</v>
      </c>
      <c r="B7" s="1" t="s">
        <v>11</v>
      </c>
      <c r="C7" s="7">
        <v>30</v>
      </c>
      <c r="D7" s="7">
        <v>30</v>
      </c>
      <c r="E7" s="1" t="s">
        <v>14</v>
      </c>
      <c r="F7" s="1" t="s">
        <v>15</v>
      </c>
      <c r="G7" s="1" t="s">
        <v>273</v>
      </c>
      <c r="H7" s="6">
        <v>45078</v>
      </c>
      <c r="I7" s="1"/>
      <c r="J7" s="1"/>
      <c r="K7" s="1"/>
      <c r="L7" s="1"/>
      <c r="M7" s="1"/>
      <c r="N7" s="1"/>
      <c r="O7" s="1"/>
      <c r="P7" s="1"/>
      <c r="Q7" s="1"/>
      <c r="R7" s="1"/>
      <c r="S7" s="1"/>
      <c r="T7" s="1"/>
      <c r="U7" s="1"/>
      <c r="V7" s="1"/>
      <c r="W7" s="1"/>
      <c r="X7" s="1"/>
      <c r="Y7" s="1"/>
      <c r="Z7" s="1"/>
      <c r="AA7" s="1"/>
    </row>
    <row r="8" spans="1:27" ht="44" thickBot="1" x14ac:dyDescent="0.4">
      <c r="A8" s="5" t="s">
        <v>314</v>
      </c>
      <c r="B8" s="1" t="s">
        <v>16</v>
      </c>
      <c r="C8" s="7">
        <v>30</v>
      </c>
      <c r="D8" s="7">
        <v>24.02</v>
      </c>
      <c r="E8" s="1" t="s">
        <v>17</v>
      </c>
      <c r="F8" s="1" t="s">
        <v>459</v>
      </c>
      <c r="G8" s="1" t="s">
        <v>458</v>
      </c>
      <c r="H8" s="6">
        <v>45597</v>
      </c>
      <c r="I8" s="1"/>
      <c r="J8" s="1"/>
      <c r="K8" s="1"/>
      <c r="L8" s="1"/>
      <c r="M8" s="1"/>
      <c r="N8" s="1"/>
      <c r="O8" s="1"/>
      <c r="P8" s="1"/>
      <c r="Q8" s="1"/>
      <c r="R8" s="1"/>
      <c r="S8" s="1"/>
      <c r="T8" s="1"/>
      <c r="U8" s="1"/>
      <c r="V8" s="1"/>
      <c r="W8" s="1"/>
      <c r="X8" s="1"/>
      <c r="Y8" s="1"/>
      <c r="Z8" s="1"/>
      <c r="AA8" s="1"/>
    </row>
    <row r="9" spans="1:27" ht="29.5" thickBot="1" x14ac:dyDescent="0.4">
      <c r="A9" s="5" t="s">
        <v>314</v>
      </c>
      <c r="B9" s="1" t="s">
        <v>18</v>
      </c>
      <c r="C9" s="7">
        <v>30</v>
      </c>
      <c r="D9" s="7">
        <v>9</v>
      </c>
      <c r="E9" s="1" t="s">
        <v>19</v>
      </c>
      <c r="F9" s="1" t="s">
        <v>20</v>
      </c>
      <c r="G9" s="1" t="s">
        <v>383</v>
      </c>
      <c r="H9" s="1" t="s">
        <v>384</v>
      </c>
      <c r="I9" s="1"/>
      <c r="J9" s="1"/>
      <c r="K9" s="1"/>
      <c r="L9" s="1"/>
      <c r="M9" s="1"/>
      <c r="N9" s="1"/>
      <c r="O9" s="1"/>
      <c r="P9" s="1"/>
      <c r="Q9" s="1"/>
      <c r="R9" s="1"/>
      <c r="S9" s="1"/>
      <c r="T9" s="1"/>
      <c r="U9" s="1"/>
      <c r="V9" s="1"/>
      <c r="W9" s="1"/>
      <c r="X9" s="1"/>
      <c r="Y9" s="1"/>
      <c r="Z9" s="1"/>
      <c r="AA9" s="1"/>
    </row>
    <row r="10" spans="1:27" ht="29.5" thickBot="1" x14ac:dyDescent="0.4">
      <c r="A10" s="5" t="s">
        <v>314</v>
      </c>
      <c r="B10" s="1" t="s">
        <v>21</v>
      </c>
      <c r="C10" s="7">
        <v>50</v>
      </c>
      <c r="D10" s="7">
        <f>30.8+8</f>
        <v>38.799999999999997</v>
      </c>
      <c r="E10" s="1" t="s">
        <v>377</v>
      </c>
      <c r="F10" s="1" t="s">
        <v>22</v>
      </c>
      <c r="G10" s="1" t="s">
        <v>410</v>
      </c>
      <c r="H10" s="1" t="s">
        <v>410</v>
      </c>
      <c r="I10" s="1"/>
      <c r="J10" s="1"/>
      <c r="K10" s="1"/>
      <c r="L10" s="1"/>
      <c r="M10" s="1"/>
      <c r="N10" s="1"/>
      <c r="O10" s="1"/>
      <c r="P10" s="1"/>
      <c r="Q10" s="1"/>
      <c r="R10" s="1"/>
      <c r="S10" s="1"/>
      <c r="T10" s="1"/>
      <c r="U10" s="1"/>
      <c r="V10" s="1"/>
      <c r="W10" s="1"/>
      <c r="X10" s="1"/>
      <c r="Y10" s="1"/>
      <c r="Z10" s="1"/>
      <c r="AA10" s="1"/>
    </row>
    <row r="11" spans="1:27" ht="29.5" thickBot="1" x14ac:dyDescent="0.4">
      <c r="A11" s="5" t="s">
        <v>314</v>
      </c>
      <c r="B11" s="1" t="s">
        <v>23</v>
      </c>
      <c r="C11" s="7">
        <v>15</v>
      </c>
      <c r="D11" s="7">
        <v>7</v>
      </c>
      <c r="E11" s="1"/>
      <c r="F11" s="1" t="s">
        <v>24</v>
      </c>
      <c r="G11" s="1" t="s">
        <v>396</v>
      </c>
      <c r="H11" s="1" t="s">
        <v>397</v>
      </c>
      <c r="I11" s="1"/>
      <c r="J11" s="1"/>
      <c r="K11" s="1"/>
      <c r="L11" s="1"/>
      <c r="M11" s="1"/>
      <c r="N11" s="1"/>
      <c r="O11" s="1"/>
      <c r="P11" s="1"/>
      <c r="Q11" s="1"/>
      <c r="R11" s="1"/>
      <c r="S11" s="1"/>
      <c r="T11" s="1"/>
      <c r="U11" s="1"/>
      <c r="V11" s="1"/>
      <c r="W11" s="1"/>
      <c r="X11" s="1"/>
      <c r="Y11" s="1"/>
      <c r="Z11" s="1"/>
      <c r="AA11" s="1"/>
    </row>
    <row r="12" spans="1:27" ht="15" thickBot="1" x14ac:dyDescent="0.4">
      <c r="A12" s="5" t="s">
        <v>314</v>
      </c>
      <c r="B12" s="1" t="s">
        <v>25</v>
      </c>
      <c r="C12" s="7">
        <v>5</v>
      </c>
      <c r="D12" s="7" t="s">
        <v>438</v>
      </c>
      <c r="E12" s="1"/>
      <c r="F12" s="1" t="s">
        <v>26</v>
      </c>
      <c r="G12" s="1" t="s">
        <v>410</v>
      </c>
      <c r="H12" s="1" t="s">
        <v>410</v>
      </c>
      <c r="I12" s="1"/>
      <c r="J12" s="1"/>
      <c r="K12" s="1"/>
      <c r="L12" s="1"/>
      <c r="M12" s="1"/>
      <c r="N12" s="1"/>
      <c r="O12" s="1"/>
      <c r="P12" s="1"/>
      <c r="Q12" s="1"/>
      <c r="R12" s="1"/>
      <c r="S12" s="1"/>
      <c r="T12" s="1"/>
      <c r="U12" s="1"/>
      <c r="V12" s="1"/>
      <c r="W12" s="1"/>
      <c r="X12" s="1"/>
      <c r="Y12" s="1"/>
      <c r="Z12" s="1"/>
      <c r="AA12" s="1"/>
    </row>
    <row r="13" spans="1:27" ht="15" thickBot="1" x14ac:dyDescent="0.4">
      <c r="A13" s="5" t="s">
        <v>314</v>
      </c>
      <c r="B13" s="1" t="s">
        <v>27</v>
      </c>
      <c r="C13" s="7">
        <v>4</v>
      </c>
      <c r="D13" s="7">
        <v>4</v>
      </c>
      <c r="E13" s="1" t="s">
        <v>28</v>
      </c>
      <c r="F13" s="1" t="s">
        <v>29</v>
      </c>
      <c r="G13" s="1" t="s">
        <v>255</v>
      </c>
      <c r="H13" s="6">
        <v>44896</v>
      </c>
      <c r="I13" s="1"/>
      <c r="J13" s="1"/>
      <c r="K13" s="1"/>
      <c r="L13" s="1"/>
      <c r="M13" s="1"/>
      <c r="N13" s="1"/>
      <c r="O13" s="1"/>
      <c r="P13" s="1"/>
      <c r="Q13" s="1"/>
      <c r="R13" s="1"/>
      <c r="S13" s="1"/>
      <c r="T13" s="1"/>
      <c r="U13" s="1"/>
      <c r="V13" s="1"/>
      <c r="W13" s="1"/>
      <c r="X13" s="1"/>
      <c r="Y13" s="1"/>
      <c r="Z13" s="1"/>
      <c r="AA13" s="1"/>
    </row>
    <row r="14" spans="1:27" ht="15" thickBot="1" x14ac:dyDescent="0.4">
      <c r="A14" s="5" t="s">
        <v>314</v>
      </c>
      <c r="B14" s="1" t="s">
        <v>30</v>
      </c>
      <c r="C14" s="7">
        <v>0.5</v>
      </c>
      <c r="D14" s="7">
        <v>0.5</v>
      </c>
      <c r="E14" s="1" t="s">
        <v>232</v>
      </c>
      <c r="F14" s="1" t="s">
        <v>31</v>
      </c>
      <c r="G14" s="1" t="s">
        <v>255</v>
      </c>
      <c r="H14" s="6">
        <v>44896</v>
      </c>
      <c r="I14" s="1"/>
      <c r="J14" s="1"/>
      <c r="K14" s="1"/>
      <c r="L14" s="1"/>
      <c r="M14" s="1"/>
      <c r="N14" s="1"/>
      <c r="O14" s="1"/>
      <c r="P14" s="1"/>
      <c r="Q14" s="1"/>
      <c r="R14" s="1"/>
      <c r="S14" s="1"/>
      <c r="T14" s="1"/>
      <c r="U14" s="1"/>
      <c r="V14" s="1"/>
      <c r="W14" s="1"/>
      <c r="X14" s="1"/>
      <c r="Y14" s="1"/>
      <c r="Z14" s="1"/>
      <c r="AA14" s="1"/>
    </row>
    <row r="15" spans="1:27" ht="15" thickBot="1" x14ac:dyDescent="0.4">
      <c r="A15" s="5" t="s">
        <v>314</v>
      </c>
      <c r="B15" s="1" t="s">
        <v>32</v>
      </c>
      <c r="C15" s="7">
        <v>15</v>
      </c>
      <c r="D15" s="7">
        <v>0</v>
      </c>
      <c r="E15" s="1"/>
      <c r="F15" s="1" t="s">
        <v>33</v>
      </c>
      <c r="G15" s="1" t="s">
        <v>410</v>
      </c>
      <c r="H15" s="1" t="s">
        <v>410</v>
      </c>
      <c r="I15" s="1"/>
      <c r="J15" s="1"/>
      <c r="K15" s="1"/>
      <c r="L15" s="1"/>
      <c r="M15" s="1"/>
      <c r="N15" s="1"/>
      <c r="O15" s="1"/>
      <c r="P15" s="1"/>
      <c r="Q15" s="1"/>
      <c r="R15" s="1"/>
      <c r="S15" s="1"/>
      <c r="T15" s="1"/>
      <c r="U15" s="1"/>
      <c r="V15" s="1"/>
      <c r="W15" s="1"/>
      <c r="X15" s="1"/>
      <c r="Y15" s="1"/>
      <c r="Z15" s="1"/>
      <c r="AA15" s="1"/>
    </row>
    <row r="16" spans="1:27" ht="15" thickBot="1" x14ac:dyDescent="0.4">
      <c r="A16" s="5" t="s">
        <v>314</v>
      </c>
      <c r="B16" s="1" t="s">
        <v>34</v>
      </c>
      <c r="C16" s="7">
        <v>10</v>
      </c>
      <c r="D16" s="7">
        <v>10</v>
      </c>
      <c r="E16" s="1"/>
      <c r="F16" s="1" t="s">
        <v>35</v>
      </c>
      <c r="G16" s="1" t="s">
        <v>255</v>
      </c>
      <c r="H16" s="1" t="s">
        <v>255</v>
      </c>
      <c r="I16" s="1"/>
      <c r="J16" s="1"/>
      <c r="K16" s="1"/>
      <c r="L16" s="1"/>
      <c r="M16" s="1"/>
      <c r="N16" s="1"/>
      <c r="O16" s="1"/>
      <c r="P16" s="1"/>
      <c r="Q16" s="1"/>
      <c r="R16" s="1"/>
      <c r="S16" s="1"/>
      <c r="T16" s="1"/>
      <c r="U16" s="1"/>
      <c r="V16" s="1"/>
      <c r="W16" s="1"/>
      <c r="X16" s="1"/>
      <c r="Y16" s="1"/>
      <c r="Z16" s="1"/>
      <c r="AA16" s="1"/>
    </row>
    <row r="17" spans="1:27" ht="15" thickBot="1" x14ac:dyDescent="0.4">
      <c r="A17" s="5" t="s">
        <v>314</v>
      </c>
      <c r="B17" s="1" t="s">
        <v>36</v>
      </c>
      <c r="C17" s="7">
        <v>2.7</v>
      </c>
      <c r="D17" s="7">
        <v>2.8915899999999999</v>
      </c>
      <c r="E17" s="1"/>
      <c r="F17" s="1" t="s">
        <v>37</v>
      </c>
      <c r="G17" s="1" t="s">
        <v>247</v>
      </c>
      <c r="H17" s="1" t="s">
        <v>255</v>
      </c>
      <c r="I17" s="1"/>
      <c r="J17" s="1"/>
      <c r="K17" s="1"/>
      <c r="L17" s="1"/>
      <c r="M17" s="1"/>
      <c r="N17" s="1"/>
      <c r="O17" s="1"/>
      <c r="P17" s="1"/>
      <c r="Q17" s="1"/>
      <c r="R17" s="1"/>
      <c r="S17" s="1"/>
      <c r="T17" s="1"/>
      <c r="U17" s="1"/>
      <c r="V17" s="1"/>
      <c r="W17" s="1"/>
      <c r="X17" s="1"/>
      <c r="Y17" s="1"/>
      <c r="Z17" s="1"/>
      <c r="AA17" s="1"/>
    </row>
    <row r="18" spans="1:27" ht="15" thickBot="1" x14ac:dyDescent="0.4">
      <c r="A18" s="5" t="s">
        <v>315</v>
      </c>
      <c r="B18" s="1" t="s">
        <v>38</v>
      </c>
      <c r="C18" s="7">
        <v>1.1000000000000001</v>
      </c>
      <c r="D18" s="7">
        <v>0.5</v>
      </c>
      <c r="E18" s="1" t="s">
        <v>331</v>
      </c>
      <c r="F18" s="1" t="s">
        <v>39</v>
      </c>
      <c r="G18" s="1" t="s">
        <v>255</v>
      </c>
      <c r="H18" s="1" t="s">
        <v>255</v>
      </c>
      <c r="I18" s="1"/>
      <c r="J18" s="1"/>
      <c r="K18" s="1"/>
      <c r="L18" s="1"/>
      <c r="M18" s="1"/>
      <c r="N18" s="1"/>
      <c r="O18" s="1"/>
      <c r="P18" s="1"/>
      <c r="Q18" s="1"/>
      <c r="R18" s="1"/>
      <c r="S18" s="1"/>
      <c r="T18" s="1"/>
      <c r="U18" s="1"/>
      <c r="V18" s="1"/>
      <c r="W18" s="1"/>
      <c r="X18" s="1"/>
      <c r="Y18" s="1"/>
      <c r="Z18" s="1"/>
      <c r="AA18" s="1"/>
    </row>
    <row r="19" spans="1:27" ht="44" thickBot="1" x14ac:dyDescent="0.4">
      <c r="A19" s="5" t="s">
        <v>315</v>
      </c>
      <c r="B19" s="1" t="s">
        <v>2</v>
      </c>
      <c r="C19" s="7">
        <v>8.8000000000000007</v>
      </c>
      <c r="D19" s="7">
        <v>1.4870000000000001</v>
      </c>
      <c r="E19" s="1" t="s">
        <v>40</v>
      </c>
      <c r="F19" s="1" t="s">
        <v>41</v>
      </c>
      <c r="G19" s="1" t="s">
        <v>455</v>
      </c>
      <c r="H19" s="1" t="s">
        <v>309</v>
      </c>
      <c r="I19" s="1"/>
      <c r="J19" s="1"/>
      <c r="K19" s="1"/>
      <c r="L19" s="1"/>
      <c r="M19" s="1"/>
      <c r="N19" s="1"/>
      <c r="O19" s="1"/>
      <c r="P19" s="1"/>
      <c r="Q19" s="1"/>
      <c r="R19" s="1"/>
      <c r="S19" s="1"/>
      <c r="T19" s="1"/>
      <c r="U19" s="1"/>
      <c r="V19" s="1"/>
      <c r="W19" s="1"/>
      <c r="X19" s="1"/>
      <c r="Y19" s="1"/>
      <c r="Z19" s="1"/>
      <c r="AA19" s="1"/>
    </row>
    <row r="20" spans="1:27" ht="58.5" thickBot="1" x14ac:dyDescent="0.4">
      <c r="A20" s="5" t="s">
        <v>315</v>
      </c>
      <c r="B20" s="1" t="s">
        <v>42</v>
      </c>
      <c r="C20" s="7">
        <v>9.4</v>
      </c>
      <c r="D20" s="8">
        <v>9.4</v>
      </c>
      <c r="E20" s="1" t="s">
        <v>332</v>
      </c>
      <c r="F20" s="1" t="s">
        <v>43</v>
      </c>
      <c r="G20" s="1" t="s">
        <v>294</v>
      </c>
      <c r="H20" s="1" t="s">
        <v>295</v>
      </c>
      <c r="I20" s="1"/>
      <c r="J20" s="1"/>
      <c r="K20" s="1"/>
      <c r="L20" s="1"/>
      <c r="M20" s="1"/>
      <c r="N20" s="1"/>
      <c r="O20" s="1"/>
      <c r="P20" s="1"/>
      <c r="Q20" s="1"/>
      <c r="R20" s="1"/>
      <c r="S20" s="1"/>
      <c r="T20" s="1"/>
      <c r="U20" s="1"/>
      <c r="V20" s="1"/>
      <c r="W20" s="1"/>
      <c r="X20" s="1"/>
      <c r="Y20" s="1"/>
      <c r="Z20" s="1"/>
      <c r="AA20" s="1"/>
    </row>
    <row r="21" spans="1:27" ht="29.5" thickBot="1" x14ac:dyDescent="0.4">
      <c r="A21" s="5" t="s">
        <v>315</v>
      </c>
      <c r="B21" s="1" t="s">
        <v>7</v>
      </c>
      <c r="C21" s="7">
        <v>19.100000000000001</v>
      </c>
      <c r="D21" s="27">
        <v>19.100000000000001</v>
      </c>
      <c r="E21" s="1" t="s">
        <v>333</v>
      </c>
      <c r="F21" s="1" t="s">
        <v>44</v>
      </c>
      <c r="G21" s="1" t="s">
        <v>450</v>
      </c>
      <c r="H21" s="1" t="s">
        <v>451</v>
      </c>
      <c r="I21" s="1"/>
      <c r="J21" s="1"/>
      <c r="K21" s="1"/>
      <c r="L21" s="1"/>
      <c r="M21" s="1"/>
      <c r="N21" s="1"/>
      <c r="O21" s="1"/>
      <c r="P21" s="1"/>
      <c r="Q21" s="1"/>
      <c r="R21" s="1"/>
      <c r="S21" s="1"/>
      <c r="T21" s="1"/>
      <c r="U21" s="1"/>
      <c r="V21" s="1"/>
      <c r="W21" s="1"/>
      <c r="X21" s="1"/>
      <c r="Y21" s="1"/>
      <c r="Z21" s="1"/>
      <c r="AA21" s="1"/>
    </row>
    <row r="22" spans="1:27" ht="73" thickBot="1" x14ac:dyDescent="0.4">
      <c r="A22" s="5" t="s">
        <v>315</v>
      </c>
      <c r="B22" s="1" t="s">
        <v>45</v>
      </c>
      <c r="C22" s="7">
        <v>28.4</v>
      </c>
      <c r="D22" s="7">
        <v>0</v>
      </c>
      <c r="E22" s="1" t="s">
        <v>334</v>
      </c>
      <c r="F22" s="1" t="s">
        <v>46</v>
      </c>
      <c r="G22" s="1" t="s">
        <v>454</v>
      </c>
      <c r="H22" s="1" t="s">
        <v>438</v>
      </c>
      <c r="I22" s="1"/>
      <c r="J22" s="1"/>
      <c r="K22" s="1"/>
      <c r="L22" s="1"/>
      <c r="M22" s="1"/>
      <c r="N22" s="1"/>
      <c r="O22" s="1"/>
      <c r="P22" s="1"/>
      <c r="Q22" s="1"/>
      <c r="R22" s="1"/>
      <c r="S22" s="1"/>
      <c r="T22" s="1"/>
      <c r="U22" s="1"/>
      <c r="V22" s="1"/>
      <c r="W22" s="1"/>
      <c r="X22" s="1"/>
      <c r="Y22" s="1"/>
      <c r="Z22" s="1"/>
      <c r="AA22" s="1"/>
    </row>
    <row r="23" spans="1:27" ht="29.5" thickBot="1" x14ac:dyDescent="0.4">
      <c r="A23" s="5" t="s">
        <v>315</v>
      </c>
      <c r="B23" s="1" t="s">
        <v>45</v>
      </c>
      <c r="C23" s="7">
        <v>3</v>
      </c>
      <c r="D23" s="7">
        <v>3</v>
      </c>
      <c r="E23" s="1" t="s">
        <v>47</v>
      </c>
      <c r="F23" s="1" t="s">
        <v>48</v>
      </c>
      <c r="G23" s="1" t="s">
        <v>255</v>
      </c>
      <c r="H23" s="1" t="s">
        <v>255</v>
      </c>
      <c r="I23" s="1"/>
      <c r="J23" s="1"/>
      <c r="K23" s="1"/>
      <c r="L23" s="1"/>
      <c r="M23" s="1"/>
      <c r="N23" s="1"/>
      <c r="O23" s="1"/>
      <c r="P23" s="1"/>
      <c r="Q23" s="1"/>
      <c r="R23" s="1"/>
      <c r="S23" s="1"/>
      <c r="T23" s="1"/>
      <c r="U23" s="1"/>
      <c r="V23" s="1"/>
      <c r="W23" s="1"/>
      <c r="X23" s="1"/>
      <c r="Y23" s="1"/>
      <c r="Z23" s="1"/>
      <c r="AA23" s="1"/>
    </row>
    <row r="24" spans="1:27" ht="29.5" thickBot="1" x14ac:dyDescent="0.4">
      <c r="A24" s="5" t="s">
        <v>315</v>
      </c>
      <c r="B24" s="1" t="s">
        <v>23</v>
      </c>
      <c r="C24" s="7">
        <v>118</v>
      </c>
      <c r="D24" s="7">
        <v>8</v>
      </c>
      <c r="E24" s="1" t="s">
        <v>49</v>
      </c>
      <c r="F24" s="1" t="s">
        <v>50</v>
      </c>
      <c r="G24" s="1" t="s">
        <v>287</v>
      </c>
      <c r="H24" s="1" t="s">
        <v>288</v>
      </c>
      <c r="I24" s="1"/>
      <c r="J24" s="1"/>
      <c r="K24" s="1"/>
      <c r="L24" s="1"/>
      <c r="M24" s="1"/>
      <c r="N24" s="1"/>
      <c r="O24" s="1"/>
      <c r="P24" s="1"/>
      <c r="Q24" s="1"/>
      <c r="R24" s="1"/>
      <c r="S24" s="1"/>
      <c r="T24" s="1"/>
      <c r="U24" s="1"/>
      <c r="V24" s="1"/>
      <c r="W24" s="1"/>
      <c r="X24" s="1"/>
      <c r="Y24" s="1"/>
      <c r="Z24" s="1"/>
      <c r="AA24" s="1"/>
    </row>
    <row r="25" spans="1:27" ht="29.5" thickBot="1" x14ac:dyDescent="0.4">
      <c r="A25" s="5" t="s">
        <v>315</v>
      </c>
      <c r="B25" s="1" t="s">
        <v>51</v>
      </c>
      <c r="C25" s="7">
        <v>7.1</v>
      </c>
      <c r="D25" s="7">
        <v>7.1</v>
      </c>
      <c r="E25" s="1" t="s">
        <v>52</v>
      </c>
      <c r="F25" s="1" t="s">
        <v>53</v>
      </c>
      <c r="G25" s="1" t="s">
        <v>255</v>
      </c>
      <c r="H25" s="1" t="s">
        <v>255</v>
      </c>
      <c r="I25" s="1"/>
      <c r="J25" s="1"/>
      <c r="K25" s="1"/>
      <c r="L25" s="1"/>
      <c r="M25" s="1"/>
      <c r="N25" s="1"/>
      <c r="O25" s="1"/>
      <c r="P25" s="1"/>
      <c r="Q25" s="1"/>
      <c r="R25" s="1"/>
      <c r="S25" s="1"/>
      <c r="T25" s="1"/>
      <c r="U25" s="1"/>
      <c r="V25" s="1"/>
      <c r="W25" s="1"/>
      <c r="X25" s="1"/>
      <c r="Y25" s="1"/>
      <c r="Z25" s="1"/>
      <c r="AA25" s="1"/>
    </row>
    <row r="26" spans="1:27" ht="44" thickBot="1" x14ac:dyDescent="0.4">
      <c r="A26" s="5" t="s">
        <v>315</v>
      </c>
      <c r="B26" s="1" t="s">
        <v>34</v>
      </c>
      <c r="C26" s="7">
        <v>2.5</v>
      </c>
      <c r="D26" s="7">
        <v>2.5</v>
      </c>
      <c r="E26" s="1" t="s">
        <v>335</v>
      </c>
      <c r="F26" s="1" t="s">
        <v>54</v>
      </c>
      <c r="G26" s="1" t="s">
        <v>255</v>
      </c>
      <c r="H26" s="1" t="s">
        <v>255</v>
      </c>
      <c r="I26" s="1"/>
      <c r="J26" s="1"/>
      <c r="K26" s="1"/>
      <c r="L26" s="1"/>
      <c r="M26" s="1"/>
      <c r="N26" s="1"/>
      <c r="O26" s="1"/>
      <c r="P26" s="1"/>
      <c r="Q26" s="1"/>
      <c r="R26" s="1"/>
      <c r="S26" s="1"/>
      <c r="T26" s="1"/>
      <c r="U26" s="1"/>
      <c r="V26" s="1"/>
      <c r="W26" s="1"/>
      <c r="X26" s="1"/>
      <c r="Y26" s="1"/>
      <c r="Z26" s="1"/>
      <c r="AA26" s="1"/>
    </row>
    <row r="27" spans="1:27" ht="29.5" thickBot="1" x14ac:dyDescent="0.4">
      <c r="A27" s="5" t="s">
        <v>315</v>
      </c>
      <c r="B27" s="1" t="s">
        <v>34</v>
      </c>
      <c r="C27" s="7">
        <v>7</v>
      </c>
      <c r="D27" s="7">
        <v>7</v>
      </c>
      <c r="E27" s="1" t="s">
        <v>55</v>
      </c>
      <c r="F27" s="1" t="s">
        <v>56</v>
      </c>
      <c r="G27" s="1" t="s">
        <v>255</v>
      </c>
      <c r="H27" s="1" t="s">
        <v>255</v>
      </c>
      <c r="I27" s="1"/>
      <c r="J27" s="1"/>
      <c r="K27" s="1"/>
      <c r="L27" s="1"/>
      <c r="M27" s="1"/>
      <c r="N27" s="1"/>
      <c r="O27" s="1"/>
      <c r="P27" s="1"/>
      <c r="Q27" s="1"/>
      <c r="R27" s="1"/>
      <c r="S27" s="1"/>
      <c r="T27" s="1"/>
      <c r="U27" s="1"/>
      <c r="V27" s="1"/>
      <c r="W27" s="1"/>
      <c r="X27" s="1"/>
      <c r="Y27" s="1"/>
      <c r="Z27" s="1"/>
      <c r="AA27" s="1"/>
    </row>
    <row r="28" spans="1:27" ht="29.5" thickBot="1" x14ac:dyDescent="0.4">
      <c r="A28" s="5" t="s">
        <v>315</v>
      </c>
      <c r="B28" s="1" t="s">
        <v>57</v>
      </c>
      <c r="C28" s="7">
        <v>1.3</v>
      </c>
      <c r="D28" s="7">
        <v>1.3</v>
      </c>
      <c r="E28" s="1" t="s">
        <v>336</v>
      </c>
      <c r="F28" s="1" t="s">
        <v>58</v>
      </c>
      <c r="G28" s="1" t="s">
        <v>255</v>
      </c>
      <c r="H28" s="1" t="s">
        <v>255</v>
      </c>
      <c r="I28" s="1"/>
      <c r="J28" s="1"/>
      <c r="K28" s="1"/>
      <c r="L28" s="1"/>
      <c r="M28" s="1"/>
      <c r="N28" s="1"/>
      <c r="O28" s="1"/>
      <c r="P28" s="1"/>
      <c r="Q28" s="1"/>
      <c r="R28" s="1"/>
      <c r="S28" s="1"/>
      <c r="T28" s="1"/>
      <c r="U28" s="1"/>
      <c r="V28" s="1"/>
      <c r="W28" s="1"/>
      <c r="X28" s="1"/>
      <c r="Y28" s="1"/>
      <c r="Z28" s="1"/>
      <c r="AA28" s="1"/>
    </row>
    <row r="29" spans="1:27" ht="29.5" thickBot="1" x14ac:dyDescent="0.4">
      <c r="A29" s="5" t="s">
        <v>315</v>
      </c>
      <c r="B29" s="1" t="s">
        <v>59</v>
      </c>
      <c r="C29" s="7">
        <v>13</v>
      </c>
      <c r="D29" s="7">
        <v>13</v>
      </c>
      <c r="E29" s="1" t="s">
        <v>60</v>
      </c>
      <c r="F29" s="1" t="s">
        <v>61</v>
      </c>
      <c r="G29" s="1" t="s">
        <v>238</v>
      </c>
      <c r="H29" s="1" t="s">
        <v>439</v>
      </c>
      <c r="I29" s="1"/>
      <c r="J29" s="1"/>
      <c r="K29" s="1"/>
      <c r="L29" s="1"/>
      <c r="M29" s="1"/>
      <c r="N29" s="1"/>
      <c r="O29" s="1"/>
      <c r="P29" s="1"/>
      <c r="Q29" s="1"/>
      <c r="R29" s="1"/>
      <c r="S29" s="1"/>
      <c r="T29" s="1"/>
      <c r="U29" s="1"/>
      <c r="V29" s="1"/>
      <c r="W29" s="1"/>
      <c r="X29" s="1"/>
      <c r="Y29" s="1"/>
      <c r="Z29" s="1"/>
      <c r="AA29" s="1"/>
    </row>
    <row r="30" spans="1:27" ht="29.5" thickBot="1" x14ac:dyDescent="0.4">
      <c r="A30" s="5" t="s">
        <v>316</v>
      </c>
      <c r="B30" s="1" t="s">
        <v>62</v>
      </c>
      <c r="C30" s="7">
        <v>7.5</v>
      </c>
      <c r="D30" s="7">
        <v>1</v>
      </c>
      <c r="E30" s="1" t="s">
        <v>63</v>
      </c>
      <c r="F30" s="1" t="s">
        <v>64</v>
      </c>
      <c r="G30" s="1" t="s">
        <v>462</v>
      </c>
      <c r="H30" s="1" t="s">
        <v>463</v>
      </c>
      <c r="I30" s="1"/>
      <c r="J30" s="1"/>
      <c r="K30" s="1"/>
      <c r="L30" s="1"/>
      <c r="M30" s="1"/>
      <c r="N30" s="1"/>
      <c r="O30" s="1"/>
      <c r="P30" s="1"/>
      <c r="Q30" s="1"/>
      <c r="R30" s="1"/>
      <c r="S30" s="1"/>
      <c r="T30" s="1"/>
      <c r="U30" s="1"/>
      <c r="V30" s="1"/>
      <c r="W30" s="1"/>
      <c r="X30" s="1"/>
      <c r="Y30" s="1"/>
      <c r="Z30" s="1"/>
      <c r="AA30" s="1"/>
    </row>
    <row r="31" spans="1:27" ht="15" thickBot="1" x14ac:dyDescent="0.4">
      <c r="A31" s="5" t="s">
        <v>316</v>
      </c>
      <c r="B31" s="1" t="s">
        <v>62</v>
      </c>
      <c r="C31" s="7">
        <v>2</v>
      </c>
      <c r="D31" s="7">
        <v>2</v>
      </c>
      <c r="E31" s="1" t="s">
        <v>63</v>
      </c>
      <c r="F31" s="1" t="s">
        <v>65</v>
      </c>
      <c r="G31" s="1" t="s">
        <v>255</v>
      </c>
      <c r="H31" s="1" t="s">
        <v>255</v>
      </c>
      <c r="I31" s="1"/>
      <c r="J31" s="1"/>
      <c r="K31" s="1"/>
      <c r="L31" s="1"/>
      <c r="M31" s="1"/>
      <c r="N31" s="1"/>
      <c r="O31" s="1"/>
      <c r="P31" s="1"/>
      <c r="Q31" s="1"/>
      <c r="R31" s="1"/>
      <c r="S31" s="1"/>
      <c r="T31" s="1"/>
      <c r="U31" s="1"/>
      <c r="V31" s="1"/>
      <c r="W31" s="1"/>
      <c r="X31" s="1"/>
      <c r="Y31" s="1"/>
      <c r="Z31" s="1"/>
      <c r="AA31" s="1"/>
    </row>
    <row r="32" spans="1:27" ht="15" thickBot="1" x14ac:dyDescent="0.4">
      <c r="A32" s="5" t="s">
        <v>316</v>
      </c>
      <c r="B32" s="1" t="s">
        <v>66</v>
      </c>
      <c r="C32" s="7">
        <v>3</v>
      </c>
      <c r="D32" s="7" t="s">
        <v>438</v>
      </c>
      <c r="E32" s="1" t="s">
        <v>337</v>
      </c>
      <c r="F32" s="1" t="s">
        <v>67</v>
      </c>
      <c r="G32" s="1" t="s">
        <v>438</v>
      </c>
      <c r="H32" s="1" t="s">
        <v>438</v>
      </c>
      <c r="I32" s="1"/>
      <c r="J32" s="1"/>
      <c r="K32" s="1"/>
      <c r="L32" s="1"/>
      <c r="M32" s="1"/>
      <c r="N32" s="1"/>
      <c r="O32" s="1"/>
      <c r="P32" s="1"/>
      <c r="Q32" s="1"/>
      <c r="R32" s="1"/>
      <c r="S32" s="1"/>
      <c r="T32" s="1"/>
      <c r="U32" s="1"/>
      <c r="V32" s="1"/>
      <c r="W32" s="1"/>
      <c r="X32" s="1"/>
      <c r="Y32" s="1"/>
      <c r="Z32" s="1"/>
      <c r="AA32" s="1"/>
    </row>
    <row r="33" spans="1:27" ht="29.5" thickBot="1" x14ac:dyDescent="0.4">
      <c r="A33" s="5" t="s">
        <v>316</v>
      </c>
      <c r="B33" s="1" t="s">
        <v>7</v>
      </c>
      <c r="C33" s="7">
        <v>6.5</v>
      </c>
      <c r="D33" s="7">
        <v>6.5</v>
      </c>
      <c r="E33" s="1" t="s">
        <v>338</v>
      </c>
      <c r="F33" s="1" t="s">
        <v>68</v>
      </c>
      <c r="G33" s="1" t="s">
        <v>290</v>
      </c>
      <c r="H33" s="1" t="s">
        <v>255</v>
      </c>
      <c r="I33" s="1"/>
      <c r="J33" s="1"/>
      <c r="K33" s="1"/>
      <c r="L33" s="1"/>
      <c r="M33" s="1"/>
      <c r="N33" s="1"/>
      <c r="O33" s="1"/>
      <c r="P33" s="1"/>
      <c r="Q33" s="1"/>
      <c r="R33" s="1"/>
      <c r="S33" s="1"/>
      <c r="T33" s="1"/>
      <c r="U33" s="1"/>
      <c r="V33" s="1"/>
      <c r="W33" s="1"/>
      <c r="X33" s="1"/>
      <c r="Y33" s="1"/>
      <c r="Z33" s="1"/>
      <c r="AA33" s="1"/>
    </row>
    <row r="34" spans="1:27" ht="44" thickBot="1" x14ac:dyDescent="0.4">
      <c r="A34" s="5" t="s">
        <v>316</v>
      </c>
      <c r="B34" s="1" t="s">
        <v>69</v>
      </c>
      <c r="C34" s="7">
        <v>26.2</v>
      </c>
      <c r="D34" s="7">
        <v>0</v>
      </c>
      <c r="E34" s="1" t="s">
        <v>70</v>
      </c>
      <c r="F34" s="1" t="s">
        <v>71</v>
      </c>
      <c r="G34" s="1" t="s">
        <v>297</v>
      </c>
      <c r="H34" s="1" t="s">
        <v>250</v>
      </c>
      <c r="I34" s="1"/>
      <c r="J34" s="1"/>
      <c r="K34" s="1"/>
      <c r="L34" s="1"/>
      <c r="M34" s="1"/>
      <c r="N34" s="1"/>
      <c r="O34" s="1"/>
      <c r="P34" s="1"/>
      <c r="Q34" s="1"/>
      <c r="R34" s="1"/>
      <c r="S34" s="1"/>
      <c r="T34" s="1"/>
      <c r="U34" s="1"/>
      <c r="V34" s="1"/>
      <c r="W34" s="1"/>
      <c r="X34" s="1"/>
      <c r="Y34" s="1"/>
      <c r="Z34" s="1"/>
      <c r="AA34" s="1"/>
    </row>
    <row r="35" spans="1:27" ht="44" thickBot="1" x14ac:dyDescent="0.4">
      <c r="A35" s="5" t="s">
        <v>316</v>
      </c>
      <c r="B35" s="1" t="s">
        <v>69</v>
      </c>
      <c r="C35" s="7">
        <v>13.3</v>
      </c>
      <c r="D35" s="7">
        <v>13.3</v>
      </c>
      <c r="E35" s="1" t="s">
        <v>339</v>
      </c>
      <c r="F35" s="1" t="s">
        <v>72</v>
      </c>
      <c r="G35" s="1" t="s">
        <v>238</v>
      </c>
      <c r="H35" s="6">
        <v>44896</v>
      </c>
      <c r="I35" s="1"/>
      <c r="J35" s="1"/>
      <c r="K35" s="1"/>
      <c r="L35" s="1"/>
      <c r="M35" s="1"/>
      <c r="N35" s="1"/>
      <c r="O35" s="1"/>
      <c r="P35" s="1"/>
      <c r="Q35" s="1"/>
      <c r="R35" s="1"/>
      <c r="S35" s="1"/>
      <c r="T35" s="1"/>
      <c r="U35" s="1"/>
      <c r="V35" s="1"/>
      <c r="W35" s="1"/>
      <c r="X35" s="1"/>
      <c r="Y35" s="1"/>
      <c r="Z35" s="1"/>
      <c r="AA35" s="1"/>
    </row>
    <row r="36" spans="1:27" ht="44" thickBot="1" x14ac:dyDescent="0.4">
      <c r="A36" s="5" t="s">
        <v>316</v>
      </c>
      <c r="B36" s="1" t="s">
        <v>73</v>
      </c>
      <c r="C36" s="7">
        <v>39.5</v>
      </c>
      <c r="D36" s="7">
        <v>39.5</v>
      </c>
      <c r="E36" s="1" t="s">
        <v>340</v>
      </c>
      <c r="F36" s="1" t="s">
        <v>74</v>
      </c>
      <c r="G36" s="1" t="s">
        <v>241</v>
      </c>
      <c r="H36" s="1" t="s">
        <v>388</v>
      </c>
      <c r="I36" s="1"/>
      <c r="J36" s="1"/>
      <c r="K36" s="1"/>
      <c r="L36" s="1"/>
      <c r="M36" s="1"/>
      <c r="N36" s="1"/>
      <c r="O36" s="1"/>
      <c r="P36" s="1"/>
      <c r="Q36" s="1"/>
      <c r="R36" s="1"/>
      <c r="S36" s="1"/>
      <c r="T36" s="1"/>
      <c r="U36" s="1"/>
      <c r="V36" s="1"/>
      <c r="W36" s="1"/>
      <c r="X36" s="1"/>
      <c r="Y36" s="1"/>
      <c r="Z36" s="1"/>
      <c r="AA36" s="1"/>
    </row>
    <row r="37" spans="1:27" ht="29.5" thickBot="1" x14ac:dyDescent="0.4">
      <c r="A37" s="5" t="s">
        <v>316</v>
      </c>
      <c r="B37" s="1" t="s">
        <v>75</v>
      </c>
      <c r="C37" s="7">
        <v>17.5</v>
      </c>
      <c r="D37" s="7">
        <v>14.75</v>
      </c>
      <c r="E37" s="1" t="s">
        <v>341</v>
      </c>
      <c r="F37" s="1" t="s">
        <v>76</v>
      </c>
      <c r="G37" s="1" t="s">
        <v>278</v>
      </c>
      <c r="H37" s="6">
        <v>45323</v>
      </c>
      <c r="I37" s="1"/>
      <c r="J37" s="1"/>
      <c r="K37" s="1"/>
      <c r="L37" s="1"/>
      <c r="M37" s="1"/>
      <c r="N37" s="1"/>
      <c r="O37" s="1"/>
      <c r="P37" s="1"/>
      <c r="Q37" s="1"/>
      <c r="R37" s="1"/>
      <c r="S37" s="1"/>
      <c r="T37" s="1"/>
      <c r="U37" s="1"/>
      <c r="V37" s="1"/>
      <c r="W37" s="1"/>
      <c r="X37" s="1"/>
      <c r="Y37" s="1"/>
      <c r="Z37" s="1"/>
      <c r="AA37" s="1"/>
    </row>
    <row r="38" spans="1:27" ht="29.5" thickBot="1" x14ac:dyDescent="0.4">
      <c r="A38" s="5" t="s">
        <v>316</v>
      </c>
      <c r="B38" s="1" t="s">
        <v>75</v>
      </c>
      <c r="C38" s="7">
        <v>10.3</v>
      </c>
      <c r="D38" s="7">
        <v>10.3</v>
      </c>
      <c r="E38" s="1" t="s">
        <v>77</v>
      </c>
      <c r="F38" s="1" t="s">
        <v>78</v>
      </c>
      <c r="G38" s="1" t="s">
        <v>279</v>
      </c>
      <c r="H38" s="1" t="s">
        <v>280</v>
      </c>
      <c r="I38" s="1"/>
      <c r="J38" s="1"/>
      <c r="K38" s="1"/>
      <c r="L38" s="1"/>
      <c r="M38" s="1"/>
      <c r="N38" s="1"/>
      <c r="O38" s="1"/>
      <c r="P38" s="1"/>
      <c r="Q38" s="1"/>
      <c r="R38" s="1"/>
      <c r="S38" s="1"/>
      <c r="T38" s="1"/>
      <c r="U38" s="1"/>
      <c r="V38" s="1"/>
      <c r="W38" s="1"/>
      <c r="X38" s="1"/>
      <c r="Y38" s="1"/>
      <c r="Z38" s="1"/>
      <c r="AA38" s="1"/>
    </row>
    <row r="39" spans="1:27" ht="15" thickBot="1" x14ac:dyDescent="0.4">
      <c r="A39" s="5" t="s">
        <v>316</v>
      </c>
      <c r="B39" s="1" t="s">
        <v>75</v>
      </c>
      <c r="C39" s="7">
        <v>3</v>
      </c>
      <c r="D39" s="7">
        <v>3</v>
      </c>
      <c r="E39" s="1" t="s">
        <v>342</v>
      </c>
      <c r="F39" s="1" t="s">
        <v>79</v>
      </c>
      <c r="G39" s="1" t="s">
        <v>279</v>
      </c>
      <c r="H39" s="1" t="s">
        <v>280</v>
      </c>
      <c r="I39" s="1"/>
      <c r="J39" s="1"/>
      <c r="K39" s="1"/>
      <c r="L39" s="1"/>
      <c r="M39" s="1"/>
      <c r="N39" s="1"/>
      <c r="O39" s="1"/>
      <c r="P39" s="1"/>
      <c r="Q39" s="1"/>
      <c r="R39" s="1"/>
      <c r="S39" s="1"/>
      <c r="T39" s="1"/>
      <c r="U39" s="1"/>
      <c r="V39" s="1"/>
      <c r="W39" s="1"/>
      <c r="X39" s="1"/>
      <c r="Y39" s="1"/>
      <c r="Z39" s="1"/>
      <c r="AA39" s="1"/>
    </row>
    <row r="40" spans="1:27" ht="29.5" thickBot="1" x14ac:dyDescent="0.4">
      <c r="A40" s="5" t="s">
        <v>316</v>
      </c>
      <c r="B40" s="1" t="s">
        <v>80</v>
      </c>
      <c r="C40" s="7">
        <v>7.8</v>
      </c>
      <c r="D40" s="7">
        <v>7.8</v>
      </c>
      <c r="E40" s="1" t="s">
        <v>343</v>
      </c>
      <c r="F40" s="1" t="s">
        <v>81</v>
      </c>
      <c r="G40" s="1" t="s">
        <v>238</v>
      </c>
      <c r="H40" s="1" t="s">
        <v>281</v>
      </c>
      <c r="I40" s="1"/>
      <c r="J40" s="1"/>
      <c r="K40" s="1"/>
      <c r="L40" s="1"/>
      <c r="M40" s="1"/>
      <c r="N40" s="1"/>
      <c r="O40" s="1"/>
      <c r="P40" s="1"/>
      <c r="Q40" s="1"/>
      <c r="R40" s="1"/>
      <c r="S40" s="1"/>
      <c r="T40" s="1"/>
      <c r="U40" s="1"/>
      <c r="V40" s="1"/>
      <c r="W40" s="1"/>
      <c r="X40" s="1"/>
      <c r="Y40" s="1"/>
      <c r="Z40" s="1"/>
      <c r="AA40" s="1"/>
    </row>
    <row r="41" spans="1:27" ht="29.5" thickBot="1" x14ac:dyDescent="0.4">
      <c r="A41" s="5" t="s">
        <v>316</v>
      </c>
      <c r="B41" s="1" t="s">
        <v>82</v>
      </c>
      <c r="C41" s="7">
        <v>1</v>
      </c>
      <c r="D41" s="7">
        <v>0.87</v>
      </c>
      <c r="E41" s="1" t="s">
        <v>344</v>
      </c>
      <c r="F41" s="1" t="s">
        <v>83</v>
      </c>
      <c r="G41" s="1" t="s">
        <v>255</v>
      </c>
      <c r="H41" s="1" t="s">
        <v>255</v>
      </c>
      <c r="I41" s="1"/>
      <c r="J41" s="1"/>
      <c r="K41" s="1"/>
      <c r="L41" s="1"/>
      <c r="M41" s="1"/>
      <c r="N41" s="1"/>
      <c r="O41" s="1"/>
      <c r="P41" s="1"/>
      <c r="Q41" s="1"/>
      <c r="R41" s="1"/>
      <c r="S41" s="1"/>
      <c r="T41" s="1"/>
      <c r="U41" s="1"/>
      <c r="V41" s="1"/>
      <c r="W41" s="1"/>
      <c r="X41" s="1"/>
      <c r="Y41" s="1"/>
      <c r="Z41" s="1"/>
      <c r="AA41" s="1"/>
    </row>
    <row r="42" spans="1:27" ht="29.5" thickBot="1" x14ac:dyDescent="0.4">
      <c r="A42" s="5" t="s">
        <v>316</v>
      </c>
      <c r="B42" s="1" t="s">
        <v>82</v>
      </c>
      <c r="C42" s="7">
        <v>8.5</v>
      </c>
      <c r="D42" s="7">
        <v>0</v>
      </c>
      <c r="E42" s="1" t="s">
        <v>84</v>
      </c>
      <c r="F42" s="1" t="s">
        <v>85</v>
      </c>
      <c r="G42" s="1" t="s">
        <v>441</v>
      </c>
      <c r="H42" s="1" t="s">
        <v>440</v>
      </c>
      <c r="I42" s="1"/>
      <c r="J42" s="1"/>
      <c r="K42" s="1"/>
      <c r="L42" s="1"/>
      <c r="M42" s="1"/>
      <c r="N42" s="1"/>
      <c r="O42" s="1"/>
      <c r="P42" s="1"/>
      <c r="Q42" s="1"/>
      <c r="R42" s="1"/>
      <c r="S42" s="1"/>
      <c r="T42" s="1"/>
      <c r="U42" s="1"/>
      <c r="V42" s="1"/>
      <c r="W42" s="1"/>
      <c r="X42" s="1"/>
      <c r="Y42" s="1"/>
      <c r="Z42" s="1"/>
      <c r="AA42" s="1"/>
    </row>
    <row r="43" spans="1:27" ht="29.5" thickBot="1" x14ac:dyDescent="0.4">
      <c r="A43" s="5" t="s">
        <v>316</v>
      </c>
      <c r="B43" s="1" t="s">
        <v>82</v>
      </c>
      <c r="C43" s="7">
        <v>6</v>
      </c>
      <c r="D43" s="7">
        <v>0</v>
      </c>
      <c r="E43" s="1" t="s">
        <v>84</v>
      </c>
      <c r="F43" s="1" t="s">
        <v>86</v>
      </c>
      <c r="G43" s="1" t="s">
        <v>442</v>
      </c>
      <c r="H43" s="1" t="s">
        <v>443</v>
      </c>
      <c r="I43" s="1"/>
      <c r="J43" s="1"/>
      <c r="K43" s="1"/>
      <c r="L43" s="1"/>
      <c r="M43" s="1"/>
      <c r="N43" s="1"/>
      <c r="O43" s="1"/>
      <c r="P43" s="1"/>
      <c r="Q43" s="1"/>
      <c r="R43" s="1"/>
      <c r="S43" s="1"/>
      <c r="T43" s="1"/>
      <c r="U43" s="1"/>
      <c r="V43" s="1"/>
      <c r="W43" s="1"/>
      <c r="X43" s="1"/>
      <c r="Y43" s="1"/>
      <c r="Z43" s="1"/>
      <c r="AA43" s="1"/>
    </row>
    <row r="44" spans="1:27" ht="44" thickBot="1" x14ac:dyDescent="0.4">
      <c r="A44" s="5" t="s">
        <v>316</v>
      </c>
      <c r="B44" s="1" t="s">
        <v>82</v>
      </c>
      <c r="C44" s="7">
        <v>1.5</v>
      </c>
      <c r="D44" s="7">
        <v>0</v>
      </c>
      <c r="E44" s="1" t="s">
        <v>87</v>
      </c>
      <c r="F44" s="1" t="s">
        <v>88</v>
      </c>
      <c r="G44" s="1" t="s">
        <v>444</v>
      </c>
      <c r="H44" s="1" t="s">
        <v>443</v>
      </c>
      <c r="I44" s="1"/>
      <c r="J44" s="1"/>
      <c r="K44" s="1"/>
      <c r="L44" s="1"/>
      <c r="M44" s="1"/>
      <c r="N44" s="1"/>
      <c r="O44" s="1"/>
      <c r="P44" s="1"/>
      <c r="Q44" s="1"/>
      <c r="R44" s="1"/>
      <c r="S44" s="1"/>
      <c r="T44" s="1"/>
      <c r="U44" s="1"/>
      <c r="V44" s="1"/>
      <c r="W44" s="1"/>
      <c r="X44" s="1"/>
      <c r="Y44" s="1"/>
      <c r="Z44" s="1"/>
      <c r="AA44" s="1"/>
    </row>
    <row r="45" spans="1:27" ht="29.5" thickBot="1" x14ac:dyDescent="0.4">
      <c r="A45" s="5" t="s">
        <v>316</v>
      </c>
      <c r="B45" s="1" t="s">
        <v>82</v>
      </c>
      <c r="C45" s="7">
        <v>2.5</v>
      </c>
      <c r="D45" s="7">
        <v>0</v>
      </c>
      <c r="E45" s="1" t="s">
        <v>89</v>
      </c>
      <c r="F45" s="1" t="s">
        <v>90</v>
      </c>
      <c r="G45" s="30" t="s">
        <v>445</v>
      </c>
      <c r="H45" s="1" t="s">
        <v>440</v>
      </c>
      <c r="I45" s="1"/>
      <c r="J45" s="1"/>
      <c r="K45" s="1"/>
      <c r="L45" s="1"/>
      <c r="M45" s="1"/>
      <c r="N45" s="1"/>
      <c r="O45" s="1"/>
      <c r="P45" s="1"/>
      <c r="Q45" s="1"/>
      <c r="R45" s="1"/>
      <c r="S45" s="1"/>
      <c r="T45" s="1"/>
      <c r="U45" s="1"/>
      <c r="V45" s="1"/>
      <c r="W45" s="1"/>
      <c r="X45" s="1"/>
      <c r="Y45" s="1"/>
      <c r="Z45" s="1"/>
      <c r="AA45" s="1"/>
    </row>
    <row r="46" spans="1:27" ht="44" thickBot="1" x14ac:dyDescent="0.4">
      <c r="A46" s="5" t="s">
        <v>316</v>
      </c>
      <c r="B46" s="1" t="s">
        <v>18</v>
      </c>
      <c r="C46" s="7">
        <v>31.2</v>
      </c>
      <c r="D46" s="25">
        <v>0</v>
      </c>
      <c r="E46" s="1" t="s">
        <v>345</v>
      </c>
      <c r="F46" s="1" t="s">
        <v>91</v>
      </c>
      <c r="G46" s="5" t="s">
        <v>413</v>
      </c>
      <c r="H46" s="9" t="s">
        <v>398</v>
      </c>
      <c r="I46" s="1"/>
      <c r="J46" s="1"/>
      <c r="K46" s="1"/>
      <c r="L46" s="1"/>
      <c r="M46" s="1"/>
      <c r="N46" s="1"/>
      <c r="O46" s="1"/>
      <c r="P46" s="1"/>
      <c r="Q46" s="1"/>
      <c r="R46" s="1"/>
      <c r="S46" s="1"/>
      <c r="T46" s="1"/>
      <c r="U46" s="1"/>
      <c r="V46" s="1"/>
      <c r="W46" s="1"/>
      <c r="X46" s="1"/>
      <c r="Y46" s="1"/>
      <c r="Z46" s="1"/>
      <c r="AA46" s="1"/>
    </row>
    <row r="47" spans="1:27" ht="15" thickBot="1" x14ac:dyDescent="0.4">
      <c r="A47" s="5" t="s">
        <v>316</v>
      </c>
      <c r="B47" s="1" t="s">
        <v>25</v>
      </c>
      <c r="C47" s="7">
        <v>1</v>
      </c>
      <c r="D47" s="7">
        <v>0</v>
      </c>
      <c r="E47" s="1" t="s">
        <v>92</v>
      </c>
      <c r="F47" s="1" t="s">
        <v>93</v>
      </c>
      <c r="G47" s="1" t="s">
        <v>446</v>
      </c>
      <c r="H47" s="1" t="s">
        <v>242</v>
      </c>
      <c r="I47" s="1"/>
      <c r="J47" s="1"/>
      <c r="K47" s="1"/>
      <c r="L47" s="1"/>
      <c r="M47" s="1"/>
      <c r="N47" s="1"/>
      <c r="O47" s="1"/>
      <c r="P47" s="1"/>
      <c r="Q47" s="1"/>
      <c r="R47" s="1"/>
      <c r="S47" s="1"/>
      <c r="T47" s="1"/>
      <c r="U47" s="1"/>
      <c r="V47" s="1"/>
      <c r="W47" s="1"/>
      <c r="X47" s="1"/>
      <c r="Y47" s="1"/>
      <c r="Z47" s="1"/>
      <c r="AA47" s="1"/>
    </row>
    <row r="48" spans="1:27" ht="44" thickBot="1" x14ac:dyDescent="0.4">
      <c r="A48" s="5" t="s">
        <v>316</v>
      </c>
      <c r="B48" s="1" t="s">
        <v>25</v>
      </c>
      <c r="C48" s="7">
        <v>6</v>
      </c>
      <c r="D48" s="7">
        <v>0</v>
      </c>
      <c r="E48" s="1" t="s">
        <v>94</v>
      </c>
      <c r="F48" s="1" t="s">
        <v>95</v>
      </c>
      <c r="G48" s="1" t="s">
        <v>446</v>
      </c>
      <c r="H48" s="1" t="s">
        <v>242</v>
      </c>
      <c r="I48" s="1"/>
      <c r="J48" s="1"/>
      <c r="K48" s="1"/>
      <c r="L48" s="1"/>
      <c r="M48" s="1"/>
      <c r="N48" s="1"/>
      <c r="O48" s="1"/>
      <c r="P48" s="1"/>
      <c r="Q48" s="1"/>
      <c r="R48" s="1"/>
      <c r="S48" s="1"/>
      <c r="T48" s="1"/>
      <c r="U48" s="1"/>
      <c r="V48" s="1"/>
      <c r="W48" s="1"/>
      <c r="X48" s="1"/>
      <c r="Y48" s="1"/>
      <c r="Z48" s="1"/>
      <c r="AA48" s="1"/>
    </row>
    <row r="49" spans="1:27" ht="15" thickBot="1" x14ac:dyDescent="0.4">
      <c r="A49" s="5" t="s">
        <v>316</v>
      </c>
      <c r="B49" s="1" t="s">
        <v>27</v>
      </c>
      <c r="C49" s="7">
        <v>0.6</v>
      </c>
      <c r="D49" s="7">
        <v>0.6</v>
      </c>
      <c r="E49" s="1" t="s">
        <v>28</v>
      </c>
      <c r="F49" s="1" t="s">
        <v>96</v>
      </c>
      <c r="G49" s="1" t="s">
        <v>255</v>
      </c>
      <c r="H49" s="1" t="s">
        <v>255</v>
      </c>
      <c r="I49" s="1"/>
      <c r="J49" s="1"/>
      <c r="K49" s="1"/>
      <c r="L49" s="1"/>
      <c r="M49" s="1"/>
      <c r="N49" s="1"/>
      <c r="O49" s="1"/>
      <c r="P49" s="1"/>
      <c r="Q49" s="1"/>
      <c r="R49" s="1"/>
      <c r="S49" s="1"/>
      <c r="T49" s="1"/>
      <c r="U49" s="1"/>
      <c r="V49" s="1"/>
      <c r="W49" s="1"/>
      <c r="X49" s="1"/>
      <c r="Y49" s="1"/>
      <c r="Z49" s="1"/>
      <c r="AA49" s="1"/>
    </row>
    <row r="50" spans="1:27" ht="116.5" thickBot="1" x14ac:dyDescent="0.4">
      <c r="A50" s="5" t="s">
        <v>316</v>
      </c>
      <c r="B50" s="1" t="s">
        <v>194</v>
      </c>
      <c r="C50" s="7">
        <v>0.3</v>
      </c>
      <c r="D50" s="7">
        <v>0</v>
      </c>
      <c r="E50" s="1" t="s">
        <v>98</v>
      </c>
      <c r="F50" s="1" t="s">
        <v>99</v>
      </c>
      <c r="G50" s="29" t="s">
        <v>452</v>
      </c>
      <c r="H50" s="28" t="s">
        <v>453</v>
      </c>
      <c r="I50" s="1"/>
      <c r="J50" s="1"/>
      <c r="K50" s="1"/>
      <c r="L50" s="1"/>
      <c r="M50" s="1"/>
      <c r="N50" s="1"/>
      <c r="O50" s="1"/>
      <c r="P50" s="1"/>
      <c r="Q50" s="1"/>
      <c r="R50" s="1"/>
      <c r="S50" s="1"/>
      <c r="T50" s="1"/>
      <c r="U50" s="1"/>
      <c r="V50" s="1"/>
      <c r="W50" s="1"/>
      <c r="X50" s="1"/>
      <c r="Y50" s="1"/>
      <c r="Z50" s="1"/>
      <c r="AA50" s="1"/>
    </row>
    <row r="51" spans="1:27" ht="15" thickBot="1" x14ac:dyDescent="0.4">
      <c r="A51" s="5" t="s">
        <v>316</v>
      </c>
      <c r="B51" s="1" t="s">
        <v>97</v>
      </c>
      <c r="C51" s="7">
        <v>2.1</v>
      </c>
      <c r="D51" s="7">
        <v>2.1</v>
      </c>
      <c r="E51" s="1" t="s">
        <v>346</v>
      </c>
      <c r="F51" s="1" t="s">
        <v>100</v>
      </c>
      <c r="G51" s="1" t="s">
        <v>253</v>
      </c>
      <c r="H51" s="1" t="s">
        <v>253</v>
      </c>
      <c r="I51" s="1"/>
      <c r="J51" s="1"/>
      <c r="K51" s="1"/>
      <c r="L51" s="1"/>
      <c r="M51" s="1"/>
      <c r="N51" s="1"/>
      <c r="O51" s="1"/>
      <c r="P51" s="1"/>
      <c r="Q51" s="1"/>
      <c r="R51" s="1"/>
      <c r="S51" s="1"/>
      <c r="T51" s="1"/>
      <c r="U51" s="1"/>
      <c r="V51" s="1"/>
      <c r="W51" s="1"/>
      <c r="X51" s="1"/>
      <c r="Y51" s="1"/>
      <c r="Z51" s="1"/>
      <c r="AA51" s="1"/>
    </row>
    <row r="52" spans="1:27" ht="15" thickBot="1" x14ac:dyDescent="0.4">
      <c r="A52" s="5" t="s">
        <v>316</v>
      </c>
      <c r="B52" s="1" t="s">
        <v>97</v>
      </c>
      <c r="C52" s="7">
        <v>2.1</v>
      </c>
      <c r="D52" s="7">
        <v>2.1</v>
      </c>
      <c r="E52" s="1" t="s">
        <v>346</v>
      </c>
      <c r="F52" s="1" t="s">
        <v>101</v>
      </c>
      <c r="G52" s="1" t="s">
        <v>253</v>
      </c>
      <c r="H52" s="1" t="s">
        <v>253</v>
      </c>
      <c r="I52" s="1"/>
      <c r="J52" s="1"/>
      <c r="K52" s="1"/>
      <c r="L52" s="1"/>
      <c r="M52" s="1"/>
      <c r="N52" s="1"/>
      <c r="O52" s="1"/>
      <c r="P52" s="1"/>
      <c r="Q52" s="1"/>
      <c r="R52" s="1"/>
      <c r="S52" s="1"/>
      <c r="T52" s="1"/>
      <c r="U52" s="1"/>
      <c r="V52" s="1"/>
      <c r="W52" s="1"/>
      <c r="X52" s="1"/>
      <c r="Y52" s="1"/>
      <c r="Z52" s="1"/>
      <c r="AA52" s="1"/>
    </row>
    <row r="53" spans="1:27" ht="29.5" thickBot="1" x14ac:dyDescent="0.4">
      <c r="A53" s="5" t="s">
        <v>316</v>
      </c>
      <c r="B53" s="1" t="s">
        <v>102</v>
      </c>
      <c r="C53" s="7">
        <v>312</v>
      </c>
      <c r="D53" s="7">
        <v>4.5</v>
      </c>
      <c r="E53" s="1" t="s">
        <v>103</v>
      </c>
      <c r="F53" s="1" t="s">
        <v>104</v>
      </c>
      <c r="G53" s="1" t="s">
        <v>399</v>
      </c>
      <c r="H53" s="1"/>
      <c r="I53" s="1"/>
      <c r="J53" s="1"/>
      <c r="K53" s="1"/>
      <c r="L53" s="1"/>
      <c r="M53" s="1"/>
      <c r="N53" s="1"/>
      <c r="O53" s="1"/>
      <c r="P53" s="1"/>
      <c r="Q53" s="1"/>
      <c r="R53" s="1"/>
      <c r="S53" s="1"/>
      <c r="T53" s="1"/>
      <c r="U53" s="1"/>
      <c r="V53" s="1"/>
      <c r="W53" s="1"/>
      <c r="X53" s="1"/>
      <c r="Y53" s="1"/>
      <c r="Z53" s="1"/>
      <c r="AA53" s="1"/>
    </row>
    <row r="54" spans="1:27" ht="29.5" thickBot="1" x14ac:dyDescent="0.4">
      <c r="A54" s="5" t="s">
        <v>316</v>
      </c>
      <c r="B54" s="1" t="s">
        <v>105</v>
      </c>
      <c r="C54" s="7">
        <v>79.400000000000006</v>
      </c>
      <c r="D54" s="7">
        <v>36.6</v>
      </c>
      <c r="E54" s="1" t="s">
        <v>347</v>
      </c>
      <c r="F54" s="1" t="s">
        <v>106</v>
      </c>
      <c r="G54" s="1" t="s">
        <v>240</v>
      </c>
      <c r="H54" s="6">
        <v>45658</v>
      </c>
      <c r="I54" s="1"/>
      <c r="J54" s="1"/>
      <c r="K54" s="1"/>
      <c r="L54" s="1"/>
      <c r="M54" s="1"/>
      <c r="N54" s="1"/>
      <c r="O54" s="1"/>
      <c r="P54" s="1"/>
      <c r="Q54" s="1"/>
      <c r="R54" s="1"/>
      <c r="S54" s="1"/>
      <c r="T54" s="1"/>
      <c r="U54" s="1"/>
      <c r="V54" s="1"/>
      <c r="W54" s="1"/>
      <c r="X54" s="1"/>
      <c r="Y54" s="1"/>
      <c r="Z54" s="1"/>
      <c r="AA54" s="1"/>
    </row>
    <row r="55" spans="1:27" ht="58.5" thickBot="1" x14ac:dyDescent="0.4">
      <c r="A55" s="5" t="s">
        <v>316</v>
      </c>
      <c r="B55" s="1" t="s">
        <v>51</v>
      </c>
      <c r="C55" s="7">
        <v>9.8000000000000007</v>
      </c>
      <c r="D55" s="7">
        <v>0</v>
      </c>
      <c r="E55" s="1" t="s">
        <v>107</v>
      </c>
      <c r="F55" s="1" t="s">
        <v>108</v>
      </c>
      <c r="G55" s="5" t="s">
        <v>400</v>
      </c>
      <c r="H55" s="1" t="s">
        <v>262</v>
      </c>
      <c r="I55" s="1"/>
      <c r="J55" s="1"/>
      <c r="K55" s="1"/>
      <c r="L55" s="1"/>
      <c r="M55" s="1"/>
      <c r="N55" s="1"/>
      <c r="O55" s="1"/>
      <c r="P55" s="1"/>
      <c r="Q55" s="1"/>
      <c r="R55" s="1"/>
      <c r="S55" s="1"/>
      <c r="T55" s="1"/>
      <c r="U55" s="1"/>
      <c r="V55" s="1"/>
      <c r="W55" s="1"/>
      <c r="X55" s="1"/>
      <c r="Y55" s="1"/>
      <c r="Z55" s="1"/>
      <c r="AA55" s="1"/>
    </row>
    <row r="56" spans="1:27" ht="29.5" thickBot="1" x14ac:dyDescent="0.4">
      <c r="A56" s="5" t="s">
        <v>316</v>
      </c>
      <c r="B56" s="1" t="s">
        <v>51</v>
      </c>
      <c r="C56" s="7">
        <v>2.1</v>
      </c>
      <c r="D56" s="7">
        <v>2.1</v>
      </c>
      <c r="E56" s="1" t="s">
        <v>109</v>
      </c>
      <c r="F56" s="1" t="s">
        <v>110</v>
      </c>
      <c r="G56" s="1" t="s">
        <v>255</v>
      </c>
      <c r="H56" s="1" t="s">
        <v>255</v>
      </c>
      <c r="I56" s="1"/>
      <c r="J56" s="1"/>
      <c r="K56" s="1"/>
      <c r="L56" s="1"/>
      <c r="M56" s="1"/>
      <c r="N56" s="1"/>
      <c r="O56" s="1"/>
      <c r="P56" s="1"/>
      <c r="Q56" s="1"/>
      <c r="R56" s="1"/>
      <c r="S56" s="1"/>
      <c r="T56" s="1"/>
      <c r="U56" s="1"/>
      <c r="V56" s="1"/>
      <c r="W56" s="1"/>
      <c r="X56" s="1"/>
      <c r="Y56" s="1"/>
      <c r="Z56" s="1"/>
      <c r="AA56" s="1"/>
    </row>
    <row r="57" spans="1:27" ht="15" thickBot="1" x14ac:dyDescent="0.4">
      <c r="A57" s="5" t="s">
        <v>316</v>
      </c>
      <c r="B57" s="1" t="s">
        <v>51</v>
      </c>
      <c r="C57" s="7">
        <v>2.7</v>
      </c>
      <c r="D57" s="7">
        <v>0</v>
      </c>
      <c r="E57" s="1" t="s">
        <v>348</v>
      </c>
      <c r="F57" s="1" t="s">
        <v>111</v>
      </c>
      <c r="G57" s="1" t="s">
        <v>464</v>
      </c>
      <c r="H57" s="1" t="s">
        <v>275</v>
      </c>
      <c r="I57" s="1"/>
      <c r="J57" s="1"/>
      <c r="K57" s="1"/>
      <c r="L57" s="1"/>
      <c r="M57" s="1"/>
      <c r="N57" s="1"/>
      <c r="O57" s="1"/>
      <c r="P57" s="1"/>
      <c r="Q57" s="1"/>
      <c r="R57" s="1"/>
      <c r="S57" s="1"/>
      <c r="T57" s="1"/>
      <c r="U57" s="1"/>
      <c r="V57" s="1"/>
      <c r="W57" s="1"/>
      <c r="X57" s="1"/>
      <c r="Y57" s="1"/>
      <c r="Z57" s="1"/>
      <c r="AA57" s="1"/>
    </row>
    <row r="58" spans="1:27" ht="58.5" thickBot="1" x14ac:dyDescent="0.4">
      <c r="A58" s="5" t="s">
        <v>316</v>
      </c>
      <c r="B58" s="1" t="s">
        <v>51</v>
      </c>
      <c r="C58" s="7">
        <v>11.1</v>
      </c>
      <c r="D58" s="7">
        <v>0</v>
      </c>
      <c r="E58" s="1" t="s">
        <v>112</v>
      </c>
      <c r="F58" s="1" t="s">
        <v>113</v>
      </c>
      <c r="G58" s="1" t="s">
        <v>260</v>
      </c>
      <c r="H58" s="1" t="s">
        <v>261</v>
      </c>
      <c r="I58" s="1"/>
      <c r="J58" s="1"/>
      <c r="K58" s="1"/>
      <c r="L58" s="1"/>
      <c r="M58" s="1"/>
      <c r="N58" s="1"/>
      <c r="O58" s="1"/>
      <c r="P58" s="1"/>
      <c r="Q58" s="1"/>
      <c r="R58" s="1"/>
      <c r="S58" s="1"/>
      <c r="T58" s="1"/>
      <c r="U58" s="1"/>
      <c r="V58" s="1"/>
      <c r="W58" s="1"/>
      <c r="X58" s="1"/>
      <c r="Y58" s="1"/>
      <c r="Z58" s="1"/>
      <c r="AA58" s="1"/>
    </row>
    <row r="59" spans="1:27" ht="44" thickBot="1" x14ac:dyDescent="0.4">
      <c r="A59" s="5" t="s">
        <v>316</v>
      </c>
      <c r="B59" s="1" t="s">
        <v>36</v>
      </c>
      <c r="C59" s="7">
        <v>69.3</v>
      </c>
      <c r="D59" s="7">
        <v>32.700000000000003</v>
      </c>
      <c r="E59" s="1" t="s">
        <v>349</v>
      </c>
      <c r="F59" s="1" t="s">
        <v>114</v>
      </c>
      <c r="G59" s="1" t="s">
        <v>248</v>
      </c>
      <c r="H59" s="1" t="s">
        <v>249</v>
      </c>
      <c r="I59" s="1"/>
      <c r="J59" s="1"/>
      <c r="K59" s="1"/>
      <c r="L59" s="1"/>
      <c r="M59" s="1"/>
      <c r="N59" s="1"/>
      <c r="O59" s="1"/>
      <c r="P59" s="1"/>
      <c r="Q59" s="1"/>
      <c r="R59" s="1"/>
      <c r="S59" s="1"/>
      <c r="T59" s="1"/>
      <c r="U59" s="1"/>
      <c r="V59" s="1"/>
      <c r="W59" s="1"/>
      <c r="X59" s="1"/>
      <c r="Y59" s="1"/>
      <c r="Z59" s="1"/>
      <c r="AA59" s="1"/>
    </row>
    <row r="60" spans="1:27" ht="44" thickBot="1" x14ac:dyDescent="0.4">
      <c r="A60" s="5" t="s">
        <v>316</v>
      </c>
      <c r="B60" s="1" t="s">
        <v>36</v>
      </c>
      <c r="C60" s="7">
        <v>3.4</v>
      </c>
      <c r="D60" s="7">
        <v>0</v>
      </c>
      <c r="E60" s="1" t="s">
        <v>115</v>
      </c>
      <c r="F60" s="1" t="s">
        <v>116</v>
      </c>
      <c r="G60" s="1" t="s">
        <v>395</v>
      </c>
      <c r="H60" s="1" t="s">
        <v>250</v>
      </c>
      <c r="I60" s="1"/>
      <c r="J60" s="1"/>
      <c r="K60" s="1"/>
      <c r="L60" s="1"/>
      <c r="M60" s="1"/>
      <c r="N60" s="1"/>
      <c r="O60" s="1"/>
      <c r="P60" s="1"/>
      <c r="Q60" s="1"/>
      <c r="R60" s="1"/>
      <c r="S60" s="1"/>
      <c r="T60" s="1"/>
      <c r="U60" s="1"/>
      <c r="V60" s="1"/>
      <c r="W60" s="1"/>
      <c r="X60" s="1"/>
      <c r="Y60" s="1"/>
      <c r="Z60" s="1"/>
      <c r="AA60" s="1"/>
    </row>
    <row r="61" spans="1:27" ht="29.5" thickBot="1" x14ac:dyDescent="0.4">
      <c r="A61" s="5" t="s">
        <v>316</v>
      </c>
      <c r="B61" s="1" t="s">
        <v>36</v>
      </c>
      <c r="C61" s="7">
        <v>14.7</v>
      </c>
      <c r="D61" s="7">
        <v>0</v>
      </c>
      <c r="E61" s="1" t="s">
        <v>115</v>
      </c>
      <c r="F61" s="1" t="s">
        <v>117</v>
      </c>
      <c r="G61" s="1" t="s">
        <v>251</v>
      </c>
      <c r="H61" s="1" t="s">
        <v>252</v>
      </c>
      <c r="I61" s="1"/>
      <c r="J61" s="1"/>
      <c r="K61" s="1"/>
      <c r="L61" s="1"/>
      <c r="M61" s="1"/>
      <c r="N61" s="1"/>
      <c r="O61" s="1"/>
      <c r="P61" s="1"/>
      <c r="Q61" s="1"/>
      <c r="R61" s="1"/>
      <c r="S61" s="1"/>
      <c r="T61" s="1"/>
      <c r="U61" s="1"/>
      <c r="V61" s="1"/>
      <c r="W61" s="1"/>
      <c r="X61" s="1"/>
      <c r="Y61" s="1"/>
      <c r="Z61" s="1"/>
      <c r="AA61" s="1"/>
    </row>
    <row r="62" spans="1:27" ht="15" thickBot="1" x14ac:dyDescent="0.4">
      <c r="A62" s="5" t="s">
        <v>316</v>
      </c>
      <c r="B62" s="1" t="s">
        <v>118</v>
      </c>
      <c r="C62" s="7">
        <v>0.5</v>
      </c>
      <c r="D62" s="7">
        <v>0.5</v>
      </c>
      <c r="E62" s="1" t="s">
        <v>350</v>
      </c>
      <c r="F62" s="1" t="s">
        <v>302</v>
      </c>
      <c r="G62" s="1" t="s">
        <v>238</v>
      </c>
      <c r="H62" s="6" t="s">
        <v>430</v>
      </c>
      <c r="I62" s="1"/>
      <c r="J62" s="1"/>
      <c r="K62" s="1"/>
      <c r="L62" s="1"/>
      <c r="M62" s="1"/>
      <c r="N62" s="1"/>
      <c r="O62" s="1"/>
      <c r="P62" s="1"/>
      <c r="Q62" s="1"/>
      <c r="R62" s="1"/>
      <c r="S62" s="1"/>
      <c r="T62" s="1"/>
      <c r="U62" s="1"/>
      <c r="V62" s="1"/>
      <c r="W62" s="1"/>
      <c r="X62" s="1"/>
      <c r="Y62" s="1"/>
      <c r="Z62" s="1"/>
      <c r="AA62" s="1"/>
    </row>
    <row r="63" spans="1:27" ht="29.5" thickBot="1" x14ac:dyDescent="0.4">
      <c r="A63" s="5" t="s">
        <v>316</v>
      </c>
      <c r="B63" s="1" t="s">
        <v>119</v>
      </c>
      <c r="C63" s="7">
        <v>19.3</v>
      </c>
      <c r="D63" s="7">
        <v>0</v>
      </c>
      <c r="E63" s="1" t="s">
        <v>120</v>
      </c>
      <c r="F63" s="1" t="s">
        <v>121</v>
      </c>
      <c r="G63" s="1" t="s">
        <v>307</v>
      </c>
      <c r="H63" s="1" t="s">
        <v>409</v>
      </c>
      <c r="I63" s="1"/>
      <c r="J63" s="1"/>
      <c r="K63" s="1"/>
      <c r="L63" s="1"/>
      <c r="M63" s="1"/>
      <c r="N63" s="1"/>
      <c r="O63" s="1"/>
      <c r="P63" s="1"/>
      <c r="Q63" s="1"/>
      <c r="R63" s="1"/>
      <c r="S63" s="1"/>
      <c r="T63" s="1"/>
      <c r="U63" s="1"/>
      <c r="V63" s="1"/>
      <c r="W63" s="1"/>
      <c r="X63" s="1"/>
      <c r="Y63" s="1"/>
      <c r="Z63" s="1"/>
      <c r="AA63" s="1"/>
    </row>
    <row r="64" spans="1:27" ht="15" thickBot="1" x14ac:dyDescent="0.4">
      <c r="A64" s="5" t="s">
        <v>316</v>
      </c>
      <c r="B64" s="1" t="s">
        <v>57</v>
      </c>
      <c r="C64" s="7">
        <v>3.3</v>
      </c>
      <c r="D64" s="7">
        <v>3.3</v>
      </c>
      <c r="E64" s="1" t="s">
        <v>122</v>
      </c>
      <c r="F64" s="1" t="s">
        <v>123</v>
      </c>
      <c r="G64" s="1" t="s">
        <v>255</v>
      </c>
      <c r="H64" s="1" t="s">
        <v>255</v>
      </c>
      <c r="I64" s="1"/>
      <c r="J64" s="1"/>
      <c r="K64" s="1"/>
      <c r="L64" s="1"/>
      <c r="M64" s="1"/>
      <c r="N64" s="1"/>
      <c r="O64" s="1"/>
      <c r="P64" s="1"/>
      <c r="Q64" s="1"/>
      <c r="R64" s="1"/>
      <c r="S64" s="1"/>
      <c r="T64" s="1"/>
      <c r="U64" s="1"/>
      <c r="V64" s="1"/>
      <c r="W64" s="1"/>
      <c r="X64" s="1"/>
      <c r="Y64" s="1"/>
      <c r="Z64" s="1"/>
      <c r="AA64" s="1"/>
    </row>
    <row r="65" spans="1:27" ht="15" thickBot="1" x14ac:dyDescent="0.4">
      <c r="A65" s="5" t="s">
        <v>316</v>
      </c>
      <c r="B65" s="1" t="s">
        <v>57</v>
      </c>
      <c r="C65" s="7">
        <v>9</v>
      </c>
      <c r="D65" s="7">
        <v>9</v>
      </c>
      <c r="E65" s="1" t="s">
        <v>122</v>
      </c>
      <c r="F65" s="1" t="s">
        <v>124</v>
      </c>
      <c r="G65" s="1" t="s">
        <v>255</v>
      </c>
      <c r="H65" s="1" t="s">
        <v>255</v>
      </c>
      <c r="I65" s="1"/>
      <c r="J65" s="1"/>
      <c r="K65" s="1"/>
      <c r="L65" s="1"/>
      <c r="M65" s="1"/>
      <c r="N65" s="1"/>
      <c r="O65" s="1"/>
      <c r="P65" s="1"/>
      <c r="Q65" s="1"/>
      <c r="R65" s="1"/>
      <c r="S65" s="1"/>
      <c r="T65" s="1"/>
      <c r="U65" s="1"/>
      <c r="V65" s="1"/>
      <c r="W65" s="1"/>
      <c r="X65" s="1"/>
      <c r="Y65" s="1"/>
      <c r="Z65" s="1"/>
      <c r="AA65" s="1"/>
    </row>
    <row r="66" spans="1:27" ht="29.5" thickBot="1" x14ac:dyDescent="0.4">
      <c r="A66" s="5" t="s">
        <v>316</v>
      </c>
      <c r="B66" s="1" t="s">
        <v>59</v>
      </c>
      <c r="C66" s="7">
        <v>1.5</v>
      </c>
      <c r="D66" s="7">
        <v>0</v>
      </c>
      <c r="E66" s="1" t="s">
        <v>351</v>
      </c>
      <c r="F66" s="1" t="s">
        <v>125</v>
      </c>
      <c r="G66" s="1" t="s">
        <v>265</v>
      </c>
      <c r="H66" s="1" t="s">
        <v>409</v>
      </c>
      <c r="I66" s="1"/>
      <c r="J66" s="1"/>
      <c r="K66" s="1"/>
      <c r="L66" s="1"/>
      <c r="M66" s="1"/>
      <c r="N66" s="1"/>
      <c r="O66" s="1"/>
      <c r="P66" s="1"/>
      <c r="Q66" s="1"/>
      <c r="R66" s="1"/>
      <c r="S66" s="1"/>
      <c r="T66" s="1"/>
      <c r="U66" s="1"/>
      <c r="V66" s="1"/>
      <c r="W66" s="1"/>
      <c r="X66" s="1"/>
      <c r="Y66" s="1"/>
      <c r="Z66" s="1"/>
      <c r="AA66" s="1"/>
    </row>
    <row r="67" spans="1:27" ht="29.5" thickBot="1" x14ac:dyDescent="0.4">
      <c r="A67" s="5" t="s">
        <v>316</v>
      </c>
      <c r="B67" s="1" t="s">
        <v>59</v>
      </c>
      <c r="C67" s="7">
        <v>2</v>
      </c>
      <c r="D67" s="7">
        <v>2</v>
      </c>
      <c r="E67" s="1" t="s">
        <v>126</v>
      </c>
      <c r="F67" s="1" t="s">
        <v>127</v>
      </c>
      <c r="G67" s="1" t="s">
        <v>238</v>
      </c>
      <c r="H67" s="1" t="s">
        <v>255</v>
      </c>
      <c r="I67" s="1"/>
      <c r="J67" s="1"/>
      <c r="K67" s="1"/>
      <c r="L67" s="1"/>
      <c r="M67" s="1"/>
      <c r="N67" s="1"/>
      <c r="O67" s="1"/>
      <c r="P67" s="1"/>
      <c r="Q67" s="1"/>
      <c r="R67" s="1"/>
      <c r="S67" s="1"/>
      <c r="T67" s="1"/>
      <c r="U67" s="1"/>
      <c r="V67" s="1"/>
      <c r="W67" s="1"/>
      <c r="X67" s="1"/>
      <c r="Y67" s="1"/>
      <c r="Z67" s="1"/>
      <c r="AA67" s="1"/>
    </row>
    <row r="68" spans="1:27" ht="29.5" thickBot="1" x14ac:dyDescent="0.4">
      <c r="A68" s="5" t="s">
        <v>316</v>
      </c>
      <c r="B68" s="1" t="s">
        <v>59</v>
      </c>
      <c r="C68" s="7">
        <v>15</v>
      </c>
      <c r="D68" s="7">
        <v>3</v>
      </c>
      <c r="E68" s="1" t="s">
        <v>128</v>
      </c>
      <c r="F68" s="1" t="s">
        <v>129</v>
      </c>
      <c r="G68" s="1" t="s">
        <v>266</v>
      </c>
      <c r="H68" s="10">
        <v>45015</v>
      </c>
      <c r="I68" s="1"/>
      <c r="J68" s="1"/>
      <c r="K68" s="1"/>
      <c r="L68" s="1"/>
      <c r="M68" s="1"/>
      <c r="N68" s="1"/>
      <c r="O68" s="1"/>
      <c r="P68" s="1"/>
      <c r="Q68" s="1"/>
      <c r="R68" s="1"/>
      <c r="S68" s="1"/>
      <c r="T68" s="1"/>
      <c r="U68" s="1"/>
      <c r="V68" s="1"/>
      <c r="W68" s="1"/>
      <c r="X68" s="1"/>
      <c r="Y68" s="1"/>
      <c r="Z68" s="1"/>
      <c r="AA68" s="1"/>
    </row>
    <row r="69" spans="1:27" ht="29.5" thickBot="1" x14ac:dyDescent="0.4">
      <c r="A69" s="5" t="s">
        <v>316</v>
      </c>
      <c r="B69" s="1" t="s">
        <v>59</v>
      </c>
      <c r="C69" s="7">
        <v>6.1</v>
      </c>
      <c r="D69" s="7">
        <v>4.7</v>
      </c>
      <c r="E69" s="1" t="s">
        <v>128</v>
      </c>
      <c r="F69" s="1" t="s">
        <v>130</v>
      </c>
      <c r="G69" s="1" t="s">
        <v>267</v>
      </c>
      <c r="H69" s="10">
        <v>45747</v>
      </c>
      <c r="I69" s="1"/>
      <c r="J69" s="1"/>
      <c r="K69" s="1"/>
      <c r="L69" s="1"/>
      <c r="M69" s="1"/>
      <c r="N69" s="1"/>
      <c r="O69" s="1"/>
      <c r="P69" s="1"/>
      <c r="Q69" s="1"/>
      <c r="R69" s="1"/>
      <c r="S69" s="1"/>
      <c r="T69" s="1"/>
      <c r="U69" s="1"/>
      <c r="V69" s="1"/>
      <c r="W69" s="1"/>
      <c r="X69" s="1"/>
      <c r="Y69" s="1"/>
      <c r="Z69" s="1"/>
      <c r="AA69" s="1"/>
    </row>
    <row r="70" spans="1:27" ht="15" thickBot="1" x14ac:dyDescent="0.4">
      <c r="A70" s="5" t="s">
        <v>317</v>
      </c>
      <c r="B70" s="1" t="s">
        <v>131</v>
      </c>
      <c r="C70" s="7">
        <v>29.6</v>
      </c>
      <c r="D70" s="7">
        <v>7.4</v>
      </c>
      <c r="E70" s="1" t="s">
        <v>352</v>
      </c>
      <c r="F70" s="1" t="s">
        <v>283</v>
      </c>
      <c r="G70" s="1" t="s">
        <v>241</v>
      </c>
      <c r="H70" s="1" t="s">
        <v>284</v>
      </c>
      <c r="I70" s="1"/>
      <c r="J70" s="1"/>
      <c r="K70" s="1"/>
      <c r="L70" s="1"/>
      <c r="M70" s="1"/>
      <c r="N70" s="1"/>
      <c r="O70" s="1"/>
      <c r="P70" s="1"/>
      <c r="Q70" s="1"/>
      <c r="R70" s="1"/>
      <c r="S70" s="1"/>
      <c r="T70" s="1"/>
      <c r="U70" s="1"/>
      <c r="V70" s="1"/>
      <c r="W70" s="1"/>
      <c r="X70" s="1"/>
      <c r="Y70" s="1"/>
      <c r="Z70" s="1"/>
      <c r="AA70" s="1"/>
    </row>
    <row r="71" spans="1:27" ht="15" thickBot="1" x14ac:dyDescent="0.4">
      <c r="A71" s="5" t="s">
        <v>317</v>
      </c>
      <c r="B71" s="1" t="s">
        <v>131</v>
      </c>
      <c r="C71" s="7">
        <v>16</v>
      </c>
      <c r="D71" s="7">
        <v>0.42599999999999999</v>
      </c>
      <c r="E71" s="1" t="s">
        <v>234</v>
      </c>
      <c r="F71" s="1" t="s">
        <v>132</v>
      </c>
      <c r="G71" s="1" t="s">
        <v>235</v>
      </c>
      <c r="H71" s="1" t="s">
        <v>236</v>
      </c>
      <c r="I71" s="1"/>
      <c r="J71" s="1"/>
      <c r="K71" s="1"/>
      <c r="L71" s="1"/>
      <c r="M71" s="1"/>
      <c r="N71" s="1"/>
      <c r="O71" s="1"/>
      <c r="P71" s="1"/>
      <c r="Q71" s="1"/>
      <c r="R71" s="1"/>
      <c r="S71" s="1"/>
      <c r="T71" s="1"/>
      <c r="U71" s="1"/>
      <c r="V71" s="1"/>
      <c r="W71" s="1"/>
      <c r="X71" s="1"/>
      <c r="Y71" s="1"/>
      <c r="Z71" s="1"/>
      <c r="AA71" s="1"/>
    </row>
    <row r="72" spans="1:27" ht="29.5" thickBot="1" x14ac:dyDescent="0.4">
      <c r="A72" s="5" t="s">
        <v>317</v>
      </c>
      <c r="B72" s="1" t="s">
        <v>62</v>
      </c>
      <c r="C72" s="7">
        <v>3.2</v>
      </c>
      <c r="D72" s="34">
        <v>0.23100000000000001</v>
      </c>
      <c r="E72" s="1" t="s">
        <v>133</v>
      </c>
      <c r="F72" s="1" t="s">
        <v>134</v>
      </c>
      <c r="G72" s="1" t="s">
        <v>433</v>
      </c>
      <c r="H72" s="1" t="s">
        <v>434</v>
      </c>
      <c r="I72" s="1"/>
      <c r="J72" s="1"/>
      <c r="K72" s="1"/>
      <c r="L72" s="1"/>
      <c r="M72" s="1"/>
      <c r="N72" s="1"/>
      <c r="O72" s="1"/>
      <c r="P72" s="1"/>
      <c r="Q72" s="1"/>
      <c r="R72" s="1"/>
      <c r="S72" s="1"/>
      <c r="T72" s="1"/>
      <c r="U72" s="1"/>
      <c r="V72" s="1"/>
      <c r="W72" s="1"/>
      <c r="X72" s="1"/>
      <c r="Y72" s="1"/>
      <c r="Z72" s="1"/>
      <c r="AA72" s="1"/>
    </row>
    <row r="73" spans="1:27" ht="15" thickBot="1" x14ac:dyDescent="0.4">
      <c r="A73" s="5" t="s">
        <v>317</v>
      </c>
      <c r="B73" s="1" t="s">
        <v>62</v>
      </c>
      <c r="C73" s="7">
        <v>1.6</v>
      </c>
      <c r="D73" s="7">
        <v>1.6</v>
      </c>
      <c r="E73" s="1" t="s">
        <v>135</v>
      </c>
      <c r="F73" s="1" t="s">
        <v>136</v>
      </c>
      <c r="G73" s="1" t="s">
        <v>410</v>
      </c>
      <c r="H73" s="1" t="s">
        <v>410</v>
      </c>
      <c r="I73" s="1"/>
      <c r="J73" s="1"/>
      <c r="K73" s="1"/>
      <c r="L73" s="1"/>
      <c r="M73" s="1"/>
      <c r="N73" s="1"/>
      <c r="O73" s="1"/>
      <c r="P73" s="1"/>
      <c r="Q73" s="1"/>
      <c r="R73" s="1"/>
      <c r="S73" s="1"/>
      <c r="T73" s="1"/>
      <c r="U73" s="1"/>
      <c r="V73" s="1"/>
      <c r="W73" s="1"/>
      <c r="X73" s="1"/>
      <c r="Y73" s="1"/>
      <c r="Z73" s="1"/>
      <c r="AA73" s="1"/>
    </row>
    <row r="74" spans="1:27" ht="29.5" thickBot="1" x14ac:dyDescent="0.4">
      <c r="A74" s="5" t="s">
        <v>317</v>
      </c>
      <c r="B74" s="1" t="s">
        <v>2</v>
      </c>
      <c r="C74" s="7">
        <v>2.8</v>
      </c>
      <c r="D74" s="7">
        <v>0</v>
      </c>
      <c r="E74" s="1" t="s">
        <v>353</v>
      </c>
      <c r="F74" s="1" t="s">
        <v>137</v>
      </c>
      <c r="G74" s="5" t="s">
        <v>293</v>
      </c>
      <c r="H74" s="11" t="s">
        <v>409</v>
      </c>
      <c r="I74" s="1"/>
      <c r="J74" s="1"/>
      <c r="K74" s="1"/>
      <c r="L74" s="1"/>
      <c r="M74" s="1"/>
      <c r="N74" s="1"/>
      <c r="O74" s="1"/>
      <c r="P74" s="1"/>
      <c r="Q74" s="1"/>
      <c r="R74" s="1"/>
      <c r="S74" s="1"/>
      <c r="T74" s="1"/>
      <c r="U74" s="1"/>
      <c r="V74" s="1"/>
      <c r="W74" s="1"/>
      <c r="X74" s="1"/>
      <c r="Y74" s="1"/>
      <c r="Z74" s="1"/>
      <c r="AA74" s="1"/>
    </row>
    <row r="75" spans="1:27" ht="29.5" thickBot="1" x14ac:dyDescent="0.4">
      <c r="A75" s="5" t="s">
        <v>317</v>
      </c>
      <c r="B75" s="1" t="s">
        <v>2</v>
      </c>
      <c r="C75" s="7">
        <v>8.6</v>
      </c>
      <c r="D75" s="7" t="s">
        <v>438</v>
      </c>
      <c r="E75" s="1" t="s">
        <v>337</v>
      </c>
      <c r="F75" s="1" t="s">
        <v>138</v>
      </c>
      <c r="G75" s="1" t="s">
        <v>410</v>
      </c>
      <c r="H75" s="1" t="s">
        <v>410</v>
      </c>
      <c r="I75" s="1"/>
      <c r="J75" s="1"/>
      <c r="K75" s="1"/>
      <c r="L75" s="1"/>
      <c r="M75" s="1"/>
      <c r="N75" s="1"/>
      <c r="O75" s="1"/>
      <c r="P75" s="1"/>
      <c r="Q75" s="1"/>
      <c r="R75" s="1"/>
      <c r="S75" s="1"/>
      <c r="T75" s="1"/>
      <c r="U75" s="1"/>
      <c r="V75" s="1"/>
      <c r="W75" s="1"/>
      <c r="X75" s="1"/>
      <c r="Y75" s="1"/>
      <c r="Z75" s="1"/>
      <c r="AA75" s="1"/>
    </row>
    <row r="76" spans="1:27" ht="29.5" thickBot="1" x14ac:dyDescent="0.4">
      <c r="A76" s="5" t="s">
        <v>317</v>
      </c>
      <c r="B76" s="1" t="s">
        <v>2</v>
      </c>
      <c r="C76" s="7">
        <v>1.8</v>
      </c>
      <c r="D76" s="7">
        <v>1.8</v>
      </c>
      <c r="E76" s="1" t="s">
        <v>354</v>
      </c>
      <c r="F76" s="1" t="s">
        <v>139</v>
      </c>
      <c r="G76" s="1" t="s">
        <v>255</v>
      </c>
      <c r="H76" s="1" t="s">
        <v>432</v>
      </c>
      <c r="I76" s="1"/>
      <c r="J76" s="1"/>
      <c r="K76" s="1"/>
      <c r="L76" s="1"/>
      <c r="M76" s="1"/>
      <c r="N76" s="1"/>
      <c r="O76" s="1"/>
      <c r="P76" s="1"/>
      <c r="Q76" s="1"/>
      <c r="R76" s="1"/>
      <c r="S76" s="1"/>
      <c r="T76" s="1"/>
      <c r="U76" s="1"/>
      <c r="V76" s="1"/>
      <c r="W76" s="1"/>
      <c r="X76" s="1"/>
      <c r="Y76" s="1"/>
      <c r="Z76" s="1"/>
      <c r="AA76" s="1"/>
    </row>
    <row r="77" spans="1:27" ht="29.5" thickBot="1" x14ac:dyDescent="0.4">
      <c r="A77" s="5" t="s">
        <v>317</v>
      </c>
      <c r="B77" s="1" t="s">
        <v>140</v>
      </c>
      <c r="C77" s="7">
        <v>100</v>
      </c>
      <c r="D77" s="7">
        <v>10.763999999999999</v>
      </c>
      <c r="E77" s="1" t="s">
        <v>355</v>
      </c>
      <c r="F77" s="1" t="s">
        <v>141</v>
      </c>
      <c r="G77" s="1" t="s">
        <v>431</v>
      </c>
      <c r="H77" s="1">
        <v>2028</v>
      </c>
      <c r="I77" s="1"/>
      <c r="J77" s="1"/>
      <c r="K77" s="1"/>
      <c r="L77" s="1"/>
      <c r="M77" s="1"/>
      <c r="N77" s="1"/>
      <c r="O77" s="1"/>
      <c r="P77" s="1"/>
      <c r="Q77" s="1"/>
      <c r="R77" s="1"/>
      <c r="S77" s="1"/>
      <c r="T77" s="1"/>
      <c r="U77" s="1"/>
      <c r="V77" s="1"/>
      <c r="W77" s="1"/>
      <c r="X77" s="1"/>
      <c r="Y77" s="1"/>
      <c r="Z77" s="1"/>
      <c r="AA77" s="1"/>
    </row>
    <row r="78" spans="1:27" ht="29.5" thickBot="1" x14ac:dyDescent="0.4">
      <c r="A78" s="5" t="s">
        <v>317</v>
      </c>
      <c r="B78" s="1" t="s">
        <v>140</v>
      </c>
      <c r="C78" s="7">
        <v>19.2</v>
      </c>
      <c r="D78" s="7">
        <v>19.2</v>
      </c>
      <c r="E78" s="1" t="s">
        <v>355</v>
      </c>
      <c r="F78" s="1" t="s">
        <v>142</v>
      </c>
      <c r="G78" s="1" t="s">
        <v>391</v>
      </c>
      <c r="H78" s="1" t="s">
        <v>392</v>
      </c>
      <c r="I78" s="1"/>
      <c r="J78" s="1"/>
      <c r="K78" s="1"/>
      <c r="L78" s="1"/>
      <c r="M78" s="1"/>
      <c r="N78" s="1"/>
      <c r="O78" s="1"/>
      <c r="P78" s="1"/>
      <c r="Q78" s="1"/>
      <c r="R78" s="1"/>
      <c r="S78" s="1"/>
      <c r="T78" s="1"/>
      <c r="U78" s="1"/>
      <c r="V78" s="1"/>
      <c r="W78" s="1"/>
      <c r="X78" s="1"/>
      <c r="Y78" s="1"/>
      <c r="Z78" s="1"/>
      <c r="AA78" s="1"/>
    </row>
    <row r="79" spans="1:27" ht="15" thickBot="1" x14ac:dyDescent="0.4">
      <c r="A79" s="5" t="s">
        <v>317</v>
      </c>
      <c r="B79" s="1" t="s">
        <v>140</v>
      </c>
      <c r="C79" s="7">
        <v>25.5</v>
      </c>
      <c r="D79" s="7">
        <v>14.7</v>
      </c>
      <c r="E79" s="1" t="s">
        <v>356</v>
      </c>
      <c r="F79" s="1" t="s">
        <v>143</v>
      </c>
      <c r="G79" s="1" t="s">
        <v>241</v>
      </c>
      <c r="H79" s="6">
        <v>45261</v>
      </c>
      <c r="I79" s="1"/>
      <c r="J79" s="1"/>
      <c r="K79" s="1"/>
      <c r="L79" s="1"/>
      <c r="M79" s="1"/>
      <c r="N79" s="1"/>
      <c r="O79" s="1"/>
      <c r="P79" s="1"/>
      <c r="Q79" s="1"/>
      <c r="R79" s="1"/>
      <c r="S79" s="1"/>
      <c r="T79" s="1"/>
      <c r="U79" s="1"/>
      <c r="V79" s="1"/>
      <c r="W79" s="1"/>
      <c r="X79" s="1"/>
      <c r="Y79" s="1"/>
      <c r="Z79" s="1"/>
      <c r="AA79" s="1"/>
    </row>
    <row r="80" spans="1:27" ht="15" thickBot="1" x14ac:dyDescent="0.4">
      <c r="A80" s="5" t="s">
        <v>317</v>
      </c>
      <c r="B80" s="1" t="s">
        <v>144</v>
      </c>
      <c r="C80" s="7">
        <v>7</v>
      </c>
      <c r="D80" s="7">
        <v>7</v>
      </c>
      <c r="E80" s="1" t="s">
        <v>357</v>
      </c>
      <c r="F80" s="1" t="s">
        <v>145</v>
      </c>
      <c r="G80" s="1" t="s">
        <v>255</v>
      </c>
      <c r="H80" s="6" t="s">
        <v>429</v>
      </c>
      <c r="I80" s="1"/>
      <c r="J80" s="1"/>
      <c r="K80" s="1"/>
      <c r="L80" s="1"/>
      <c r="M80" s="1"/>
      <c r="N80" s="1"/>
      <c r="O80" s="1"/>
      <c r="P80" s="1"/>
      <c r="Q80" s="1"/>
      <c r="R80" s="1"/>
      <c r="S80" s="1"/>
      <c r="T80" s="1"/>
      <c r="U80" s="1"/>
      <c r="V80" s="1"/>
      <c r="W80" s="1"/>
      <c r="X80" s="1"/>
      <c r="Y80" s="1"/>
      <c r="Z80" s="1"/>
      <c r="AA80" s="1"/>
    </row>
    <row r="81" spans="1:27" ht="29.5" thickBot="1" x14ac:dyDescent="0.4">
      <c r="A81" s="5" t="s">
        <v>317</v>
      </c>
      <c r="B81" s="1" t="s">
        <v>144</v>
      </c>
      <c r="C81" s="7">
        <v>4</v>
      </c>
      <c r="D81" s="7">
        <v>4</v>
      </c>
      <c r="E81" s="1" t="s">
        <v>146</v>
      </c>
      <c r="F81" s="1" t="s">
        <v>147</v>
      </c>
      <c r="G81" s="1" t="s">
        <v>254</v>
      </c>
      <c r="H81" s="6" t="s">
        <v>430</v>
      </c>
      <c r="I81" s="1"/>
      <c r="J81" s="1"/>
      <c r="K81" s="1"/>
      <c r="L81" s="1"/>
      <c r="M81" s="1"/>
      <c r="N81" s="1"/>
      <c r="O81" s="1"/>
      <c r="P81" s="1"/>
      <c r="Q81" s="1"/>
      <c r="R81" s="1"/>
      <c r="S81" s="1"/>
      <c r="T81" s="1"/>
      <c r="U81" s="1"/>
      <c r="V81" s="1"/>
      <c r="W81" s="1"/>
      <c r="X81" s="1"/>
      <c r="Y81" s="1"/>
      <c r="Z81" s="1"/>
      <c r="AA81" s="1"/>
    </row>
    <row r="82" spans="1:27" ht="15" thickBot="1" x14ac:dyDescent="0.4">
      <c r="A82" s="5" t="s">
        <v>317</v>
      </c>
      <c r="B82" s="1" t="s">
        <v>148</v>
      </c>
      <c r="C82" s="7">
        <v>31.3</v>
      </c>
      <c r="D82" s="7">
        <v>31.3</v>
      </c>
      <c r="E82" s="1" t="s">
        <v>149</v>
      </c>
      <c r="F82" s="1" t="s">
        <v>150</v>
      </c>
      <c r="G82" s="1" t="s">
        <v>243</v>
      </c>
      <c r="H82" s="1" t="s">
        <v>244</v>
      </c>
      <c r="I82" s="1"/>
      <c r="J82" s="1"/>
      <c r="K82" s="1"/>
      <c r="L82" s="1"/>
      <c r="M82" s="1"/>
      <c r="N82" s="1"/>
      <c r="O82" s="1"/>
      <c r="P82" s="1"/>
      <c r="Q82" s="1"/>
      <c r="R82" s="1"/>
      <c r="S82" s="1"/>
      <c r="T82" s="1"/>
      <c r="U82" s="1"/>
      <c r="V82" s="1"/>
      <c r="W82" s="1"/>
      <c r="X82" s="1"/>
      <c r="Y82" s="1"/>
      <c r="Z82" s="1"/>
      <c r="AA82" s="1"/>
    </row>
    <row r="83" spans="1:27" ht="15" thickBot="1" x14ac:dyDescent="0.4">
      <c r="A83" s="5" t="s">
        <v>317</v>
      </c>
      <c r="B83" s="1" t="s">
        <v>148</v>
      </c>
      <c r="C83" s="7">
        <v>9.1</v>
      </c>
      <c r="D83" s="7">
        <v>0</v>
      </c>
      <c r="E83" s="1" t="s">
        <v>149</v>
      </c>
      <c r="F83" s="1" t="s">
        <v>151</v>
      </c>
      <c r="G83" s="1" t="s">
        <v>245</v>
      </c>
      <c r="H83" s="1" t="s">
        <v>246</v>
      </c>
      <c r="I83" s="1"/>
      <c r="J83" s="1"/>
      <c r="K83" s="1"/>
      <c r="L83" s="1"/>
      <c r="M83" s="1"/>
      <c r="N83" s="1"/>
      <c r="O83" s="1"/>
      <c r="P83" s="1"/>
      <c r="Q83" s="1"/>
      <c r="R83" s="1"/>
      <c r="S83" s="1"/>
      <c r="T83" s="1"/>
      <c r="U83" s="1"/>
      <c r="V83" s="1"/>
      <c r="W83" s="1"/>
      <c r="X83" s="1"/>
      <c r="Y83" s="1"/>
      <c r="Z83" s="1"/>
      <c r="AA83" s="1"/>
    </row>
    <row r="84" spans="1:27" ht="29.5" thickBot="1" x14ac:dyDescent="0.4">
      <c r="A84" s="5" t="s">
        <v>317</v>
      </c>
      <c r="B84" s="1" t="s">
        <v>4</v>
      </c>
      <c r="C84" s="7">
        <v>54.2</v>
      </c>
      <c r="D84" s="7">
        <v>54.2</v>
      </c>
      <c r="E84" s="1" t="s">
        <v>358</v>
      </c>
      <c r="F84" s="1" t="s">
        <v>326</v>
      </c>
      <c r="G84" s="1" t="s">
        <v>427</v>
      </c>
      <c r="H84" s="1" t="s">
        <v>426</v>
      </c>
      <c r="I84" s="1"/>
      <c r="J84" s="1"/>
      <c r="K84" s="1"/>
      <c r="L84" s="1"/>
      <c r="M84" s="1"/>
      <c r="N84" s="1"/>
      <c r="O84" s="1"/>
      <c r="P84" s="1"/>
      <c r="Q84" s="1"/>
      <c r="R84" s="1"/>
      <c r="S84" s="1"/>
      <c r="T84" s="1"/>
      <c r="U84" s="1"/>
      <c r="V84" s="1"/>
      <c r="W84" s="1"/>
      <c r="X84" s="1"/>
      <c r="Y84" s="1"/>
      <c r="Z84" s="1"/>
      <c r="AA84" s="1"/>
    </row>
    <row r="85" spans="1:27" ht="15" thickBot="1" x14ac:dyDescent="0.4">
      <c r="A85" s="5" t="s">
        <v>317</v>
      </c>
      <c r="B85" s="1" t="s">
        <v>7</v>
      </c>
      <c r="C85" s="7">
        <v>21.8</v>
      </c>
      <c r="D85" s="7">
        <v>0</v>
      </c>
      <c r="E85" s="1" t="s">
        <v>291</v>
      </c>
      <c r="F85" s="1" t="s">
        <v>292</v>
      </c>
      <c r="G85" s="1" t="s">
        <v>447</v>
      </c>
      <c r="H85" s="6">
        <v>45352</v>
      </c>
      <c r="I85" s="1"/>
      <c r="J85" s="1"/>
      <c r="K85" s="1"/>
      <c r="L85" s="1"/>
      <c r="M85" s="1"/>
      <c r="N85" s="1"/>
      <c r="O85" s="1"/>
      <c r="P85" s="1"/>
      <c r="Q85" s="1"/>
      <c r="R85" s="1"/>
      <c r="S85" s="1"/>
      <c r="T85" s="1"/>
      <c r="U85" s="1"/>
      <c r="V85" s="1"/>
      <c r="W85" s="1"/>
      <c r="X85" s="1"/>
      <c r="Y85" s="1"/>
      <c r="Z85" s="1"/>
      <c r="AA85" s="1"/>
    </row>
    <row r="86" spans="1:27" ht="15" thickBot="1" x14ac:dyDescent="0.4">
      <c r="A86" s="5" t="s">
        <v>317</v>
      </c>
      <c r="B86" s="1" t="s">
        <v>7</v>
      </c>
      <c r="C86" s="7">
        <v>8.6</v>
      </c>
      <c r="D86" s="7">
        <v>0</v>
      </c>
      <c r="E86" s="1" t="s">
        <v>359</v>
      </c>
      <c r="F86" s="1" t="s">
        <v>152</v>
      </c>
      <c r="G86" s="1" t="s">
        <v>410</v>
      </c>
      <c r="H86" s="1" t="s">
        <v>410</v>
      </c>
      <c r="I86" s="1"/>
      <c r="J86" s="1"/>
      <c r="K86" s="1"/>
      <c r="L86" s="1"/>
      <c r="M86" s="1"/>
      <c r="N86" s="1"/>
      <c r="O86" s="1"/>
      <c r="P86" s="1"/>
      <c r="Q86" s="1"/>
      <c r="R86" s="1"/>
      <c r="S86" s="1"/>
      <c r="T86" s="1"/>
      <c r="U86" s="1"/>
      <c r="V86" s="1"/>
      <c r="W86" s="1"/>
      <c r="X86" s="1"/>
      <c r="Y86" s="1"/>
      <c r="Z86" s="1"/>
      <c r="AA86" s="1"/>
    </row>
    <row r="87" spans="1:27" ht="15" thickBot="1" x14ac:dyDescent="0.4">
      <c r="A87" s="5" t="s">
        <v>317</v>
      </c>
      <c r="B87" s="1" t="s">
        <v>69</v>
      </c>
      <c r="C87" s="7">
        <v>8</v>
      </c>
      <c r="D87" s="7">
        <v>8</v>
      </c>
      <c r="E87" s="1" t="s">
        <v>153</v>
      </c>
      <c r="F87" s="1" t="s">
        <v>380</v>
      </c>
      <c r="G87" s="1" t="s">
        <v>255</v>
      </c>
      <c r="H87" s="6" t="s">
        <v>428</v>
      </c>
      <c r="I87" s="1"/>
      <c r="J87" s="1"/>
      <c r="K87" s="1"/>
      <c r="L87" s="1"/>
      <c r="M87" s="1"/>
      <c r="N87" s="1"/>
      <c r="O87" s="1"/>
      <c r="P87" s="1"/>
      <c r="Q87" s="1"/>
      <c r="R87" s="1"/>
      <c r="S87" s="1"/>
      <c r="T87" s="1"/>
      <c r="U87" s="1"/>
      <c r="V87" s="1"/>
      <c r="W87" s="1"/>
      <c r="X87" s="1"/>
      <c r="Y87" s="1"/>
      <c r="Z87" s="1"/>
      <c r="AA87" s="1"/>
    </row>
    <row r="88" spans="1:27" ht="15" thickBot="1" x14ac:dyDescent="0.4">
      <c r="A88" s="5" t="s">
        <v>317</v>
      </c>
      <c r="B88" s="1" t="s">
        <v>69</v>
      </c>
      <c r="C88" s="7">
        <v>9.3000000000000007</v>
      </c>
      <c r="D88" s="7">
        <v>9.3000000000000007</v>
      </c>
      <c r="E88" s="1" t="s">
        <v>154</v>
      </c>
      <c r="F88" s="1" t="s">
        <v>402</v>
      </c>
      <c r="G88" s="1" t="s">
        <v>401</v>
      </c>
      <c r="H88" s="1" t="s">
        <v>238</v>
      </c>
      <c r="I88" s="1"/>
      <c r="J88" s="1"/>
      <c r="K88" s="1"/>
      <c r="L88" s="1"/>
      <c r="M88" s="1"/>
      <c r="N88" s="1"/>
      <c r="O88" s="1"/>
      <c r="P88" s="1"/>
      <c r="Q88" s="1"/>
      <c r="R88" s="1"/>
      <c r="S88" s="1"/>
      <c r="T88" s="1"/>
      <c r="U88" s="1"/>
      <c r="V88" s="1"/>
      <c r="W88" s="1"/>
      <c r="X88" s="1"/>
      <c r="Y88" s="1"/>
      <c r="Z88" s="1"/>
      <c r="AA88" s="1"/>
    </row>
    <row r="89" spans="1:27" ht="29.5" thickBot="1" x14ac:dyDescent="0.4">
      <c r="A89" s="5" t="s">
        <v>317</v>
      </c>
      <c r="B89" s="1" t="s">
        <v>69</v>
      </c>
      <c r="C89" s="7">
        <v>3.5</v>
      </c>
      <c r="D89" s="7">
        <v>4</v>
      </c>
      <c r="E89" s="1" t="s">
        <v>154</v>
      </c>
      <c r="F89" s="1" t="s">
        <v>155</v>
      </c>
      <c r="G89" s="1" t="s">
        <v>425</v>
      </c>
      <c r="H89" s="26">
        <v>45352</v>
      </c>
      <c r="I89" s="1"/>
      <c r="J89" s="1"/>
      <c r="K89" s="1"/>
      <c r="L89" s="1"/>
      <c r="M89" s="1"/>
      <c r="N89" s="1"/>
      <c r="O89" s="1"/>
      <c r="P89" s="1"/>
      <c r="Q89" s="1"/>
      <c r="R89" s="1"/>
      <c r="S89" s="1"/>
      <c r="T89" s="1"/>
      <c r="U89" s="1"/>
      <c r="V89" s="1"/>
      <c r="W89" s="1"/>
      <c r="X89" s="1"/>
      <c r="Y89" s="1"/>
      <c r="Z89" s="1"/>
      <c r="AA89" s="1"/>
    </row>
    <row r="90" spans="1:27" ht="44" thickBot="1" x14ac:dyDescent="0.4">
      <c r="A90" s="5" t="s">
        <v>317</v>
      </c>
      <c r="B90" s="1" t="s">
        <v>69</v>
      </c>
      <c r="C90" s="7">
        <v>29.7</v>
      </c>
      <c r="D90" s="7">
        <v>0</v>
      </c>
      <c r="E90" s="1" t="s">
        <v>154</v>
      </c>
      <c r="F90" s="1" t="s">
        <v>156</v>
      </c>
      <c r="G90" s="5" t="s">
        <v>297</v>
      </c>
      <c r="H90" s="1" t="s">
        <v>250</v>
      </c>
      <c r="I90" s="1"/>
      <c r="J90" s="1"/>
      <c r="K90" s="1"/>
      <c r="L90" s="1"/>
      <c r="M90" s="1"/>
      <c r="N90" s="1"/>
      <c r="O90" s="1"/>
      <c r="P90" s="1"/>
      <c r="Q90" s="1"/>
      <c r="R90" s="1"/>
      <c r="S90" s="1"/>
      <c r="T90" s="1"/>
      <c r="U90" s="1"/>
      <c r="V90" s="1"/>
      <c r="W90" s="1"/>
      <c r="X90" s="1"/>
      <c r="Y90" s="1"/>
      <c r="Z90" s="1"/>
      <c r="AA90" s="1"/>
    </row>
    <row r="91" spans="1:27" ht="15" thickBot="1" x14ac:dyDescent="0.4">
      <c r="A91" s="5" t="s">
        <v>317</v>
      </c>
      <c r="B91" s="1" t="s">
        <v>9</v>
      </c>
      <c r="C91" s="7">
        <v>5.9</v>
      </c>
      <c r="D91" s="7">
        <v>0</v>
      </c>
      <c r="E91" s="1" t="s">
        <v>360</v>
      </c>
      <c r="F91" s="1" t="s">
        <v>157</v>
      </c>
      <c r="G91" s="1" t="s">
        <v>313</v>
      </c>
      <c r="H91" s="1"/>
      <c r="I91" s="1"/>
      <c r="J91" s="1"/>
      <c r="K91" s="1"/>
      <c r="L91" s="1"/>
      <c r="M91" s="1"/>
      <c r="N91" s="1"/>
      <c r="O91" s="1"/>
      <c r="P91" s="1"/>
      <c r="Q91" s="1"/>
      <c r="R91" s="1"/>
      <c r="S91" s="1"/>
      <c r="T91" s="1"/>
      <c r="U91" s="1"/>
      <c r="V91" s="1"/>
      <c r="W91" s="1"/>
      <c r="X91" s="1"/>
      <c r="Y91" s="1"/>
      <c r="Z91" s="1"/>
      <c r="AA91" s="1"/>
    </row>
    <row r="92" spans="1:27" ht="44" thickBot="1" x14ac:dyDescent="0.4">
      <c r="A92" s="5" t="s">
        <v>317</v>
      </c>
      <c r="B92" s="1" t="s">
        <v>9</v>
      </c>
      <c r="C92" s="7">
        <v>4.2</v>
      </c>
      <c r="D92" s="7">
        <v>0.12</v>
      </c>
      <c r="E92" s="1" t="s">
        <v>360</v>
      </c>
      <c r="F92" s="1" t="s">
        <v>158</v>
      </c>
      <c r="G92" s="1" t="s">
        <v>301</v>
      </c>
      <c r="H92" s="1" t="s">
        <v>424</v>
      </c>
      <c r="I92" s="1"/>
      <c r="J92" s="1"/>
      <c r="K92" s="1"/>
      <c r="L92" s="1"/>
      <c r="M92" s="1"/>
      <c r="N92" s="1"/>
      <c r="O92" s="1"/>
      <c r="P92" s="1"/>
      <c r="Q92" s="1"/>
      <c r="R92" s="1"/>
      <c r="S92" s="1"/>
      <c r="T92" s="1"/>
      <c r="U92" s="1"/>
      <c r="V92" s="1"/>
      <c r="W92" s="1"/>
      <c r="X92" s="1"/>
      <c r="Y92" s="1"/>
      <c r="Z92" s="1"/>
      <c r="AA92" s="1"/>
    </row>
    <row r="93" spans="1:27" ht="15" thickBot="1" x14ac:dyDescent="0.4">
      <c r="A93" s="5" t="s">
        <v>317</v>
      </c>
      <c r="B93" s="1" t="s">
        <v>9</v>
      </c>
      <c r="C93" s="7">
        <v>5.0999999999999996</v>
      </c>
      <c r="D93" s="7">
        <v>5.0999999999999996</v>
      </c>
      <c r="E93" s="1" t="s">
        <v>159</v>
      </c>
      <c r="F93" s="1" t="s">
        <v>390</v>
      </c>
      <c r="G93" s="1" t="s">
        <v>238</v>
      </c>
      <c r="H93" s="1" t="s">
        <v>264</v>
      </c>
      <c r="I93" s="1"/>
      <c r="J93" s="1"/>
      <c r="K93" s="1"/>
      <c r="L93" s="1"/>
      <c r="M93" s="1"/>
      <c r="N93" s="1"/>
      <c r="O93" s="1"/>
      <c r="P93" s="1"/>
      <c r="Q93" s="1"/>
      <c r="R93" s="1"/>
      <c r="S93" s="1"/>
      <c r="T93" s="1"/>
      <c r="U93" s="1"/>
      <c r="V93" s="1"/>
      <c r="W93" s="1"/>
      <c r="X93" s="1"/>
      <c r="Y93" s="1"/>
      <c r="Z93" s="1"/>
      <c r="AA93" s="1"/>
    </row>
    <row r="94" spans="1:27" ht="15" thickBot="1" x14ac:dyDescent="0.4">
      <c r="A94" s="5" t="s">
        <v>317</v>
      </c>
      <c r="B94" s="1" t="s">
        <v>45</v>
      </c>
      <c r="C94" s="7">
        <v>1</v>
      </c>
      <c r="D94" s="7">
        <v>0</v>
      </c>
      <c r="E94" s="1" t="s">
        <v>160</v>
      </c>
      <c r="F94" s="1" t="s">
        <v>161</v>
      </c>
      <c r="G94" s="1" t="s">
        <v>274</v>
      </c>
      <c r="H94" s="1" t="s">
        <v>275</v>
      </c>
      <c r="I94" s="1"/>
      <c r="J94" s="1"/>
      <c r="K94" s="1"/>
      <c r="L94" s="1"/>
      <c r="M94" s="1"/>
      <c r="N94" s="1"/>
      <c r="O94" s="1"/>
      <c r="P94" s="1"/>
      <c r="Q94" s="1"/>
      <c r="R94" s="1"/>
      <c r="S94" s="1"/>
      <c r="T94" s="1"/>
      <c r="U94" s="1"/>
      <c r="V94" s="1"/>
      <c r="W94" s="1"/>
      <c r="X94" s="1"/>
      <c r="Y94" s="1"/>
      <c r="Z94" s="1"/>
      <c r="AA94" s="1"/>
    </row>
    <row r="95" spans="1:27" ht="29.5" thickBot="1" x14ac:dyDescent="0.4">
      <c r="A95" s="5" t="s">
        <v>317</v>
      </c>
      <c r="B95" s="1" t="s">
        <v>11</v>
      </c>
      <c r="C95" s="7">
        <v>4.8</v>
      </c>
      <c r="D95" s="7">
        <v>4.8</v>
      </c>
      <c r="E95" s="1" t="s">
        <v>361</v>
      </c>
      <c r="F95" s="1" t="s">
        <v>162</v>
      </c>
      <c r="G95" s="1" t="s">
        <v>255</v>
      </c>
      <c r="H95" s="6">
        <v>44835</v>
      </c>
      <c r="I95" s="1"/>
      <c r="J95" s="1"/>
      <c r="K95" s="1"/>
      <c r="L95" s="1"/>
      <c r="M95" s="1"/>
      <c r="N95" s="1"/>
      <c r="O95" s="1"/>
      <c r="P95" s="1"/>
      <c r="Q95" s="1"/>
      <c r="R95" s="1"/>
      <c r="S95" s="1"/>
      <c r="T95" s="1"/>
      <c r="U95" s="1"/>
      <c r="V95" s="1"/>
      <c r="W95" s="1"/>
      <c r="X95" s="1"/>
      <c r="Y95" s="1"/>
      <c r="Z95" s="1"/>
      <c r="AA95" s="1"/>
    </row>
    <row r="96" spans="1:27" ht="29.5" thickBot="1" x14ac:dyDescent="0.4">
      <c r="A96" s="5" t="s">
        <v>317</v>
      </c>
      <c r="B96" s="1" t="s">
        <v>163</v>
      </c>
      <c r="C96" s="7">
        <v>10.199999999999999</v>
      </c>
      <c r="D96" s="7">
        <v>4</v>
      </c>
      <c r="E96" s="1" t="s">
        <v>362</v>
      </c>
      <c r="F96" s="1" t="s">
        <v>164</v>
      </c>
      <c r="G96" s="1" t="s">
        <v>276</v>
      </c>
      <c r="H96" s="6">
        <v>45505</v>
      </c>
      <c r="I96" s="1"/>
      <c r="J96" s="1"/>
      <c r="K96" s="1"/>
      <c r="L96" s="1"/>
      <c r="M96" s="1"/>
      <c r="N96" s="1"/>
      <c r="O96" s="1"/>
      <c r="P96" s="1"/>
      <c r="Q96" s="1"/>
      <c r="R96" s="1"/>
      <c r="S96" s="1"/>
      <c r="T96" s="1"/>
      <c r="U96" s="1"/>
      <c r="V96" s="1"/>
      <c r="W96" s="1"/>
      <c r="X96" s="1"/>
      <c r="Y96" s="1"/>
      <c r="Z96" s="1"/>
      <c r="AA96" s="1"/>
    </row>
    <row r="97" spans="1:27" ht="15" thickBot="1" x14ac:dyDescent="0.4">
      <c r="A97" s="5" t="s">
        <v>317</v>
      </c>
      <c r="B97" s="1" t="s">
        <v>163</v>
      </c>
      <c r="C97" s="7">
        <v>2.4</v>
      </c>
      <c r="D97" s="7">
        <v>0</v>
      </c>
      <c r="E97" s="1" t="s">
        <v>165</v>
      </c>
      <c r="F97" s="1" t="s">
        <v>166</v>
      </c>
      <c r="G97" s="1" t="s">
        <v>276</v>
      </c>
      <c r="H97" s="1" t="s">
        <v>277</v>
      </c>
      <c r="I97" s="1"/>
      <c r="J97" s="1"/>
      <c r="K97" s="1"/>
      <c r="L97" s="1"/>
      <c r="M97" s="1"/>
      <c r="N97" s="1"/>
      <c r="O97" s="1"/>
      <c r="P97" s="1"/>
      <c r="Q97" s="1"/>
      <c r="R97" s="1"/>
      <c r="S97" s="1"/>
      <c r="T97" s="1"/>
      <c r="U97" s="1"/>
      <c r="V97" s="1"/>
      <c r="W97" s="1"/>
      <c r="X97" s="1"/>
      <c r="Y97" s="1"/>
      <c r="Z97" s="1"/>
      <c r="AA97" s="1"/>
    </row>
    <row r="98" spans="1:27" ht="15" thickBot="1" x14ac:dyDescent="0.4">
      <c r="A98" s="5" t="s">
        <v>317</v>
      </c>
      <c r="B98" s="1" t="s">
        <v>163</v>
      </c>
      <c r="C98" s="7">
        <v>2.6</v>
      </c>
      <c r="D98" s="7">
        <v>0</v>
      </c>
      <c r="E98" s="1" t="s">
        <v>167</v>
      </c>
      <c r="F98" s="1" t="s">
        <v>168</v>
      </c>
      <c r="G98" s="1" t="s">
        <v>276</v>
      </c>
      <c r="H98" s="1" t="s">
        <v>277</v>
      </c>
      <c r="I98" s="1"/>
      <c r="J98" s="1"/>
      <c r="K98" s="1"/>
      <c r="L98" s="1"/>
      <c r="M98" s="1"/>
      <c r="N98" s="1"/>
      <c r="O98" s="1"/>
      <c r="P98" s="1"/>
      <c r="Q98" s="1"/>
      <c r="R98" s="1"/>
      <c r="S98" s="1"/>
      <c r="T98" s="1"/>
      <c r="U98" s="1"/>
      <c r="V98" s="1"/>
      <c r="W98" s="1"/>
      <c r="X98" s="1"/>
      <c r="Y98" s="1"/>
      <c r="Z98" s="1"/>
      <c r="AA98" s="1"/>
    </row>
    <row r="99" spans="1:27" ht="15" thickBot="1" x14ac:dyDescent="0.4">
      <c r="A99" s="5" t="s">
        <v>317</v>
      </c>
      <c r="B99" s="1" t="s">
        <v>163</v>
      </c>
      <c r="C99" s="7">
        <v>58.3</v>
      </c>
      <c r="D99" s="7">
        <v>9.5500000000000007</v>
      </c>
      <c r="E99" s="1" t="s">
        <v>169</v>
      </c>
      <c r="F99" s="1" t="s">
        <v>170</v>
      </c>
      <c r="G99" s="1" t="s">
        <v>263</v>
      </c>
      <c r="H99" s="6">
        <v>45597</v>
      </c>
      <c r="I99" s="1"/>
      <c r="J99" s="1"/>
      <c r="K99" s="1"/>
      <c r="L99" s="1"/>
      <c r="M99" s="1"/>
      <c r="N99" s="1"/>
      <c r="O99" s="1"/>
      <c r="P99" s="1"/>
      <c r="Q99" s="1"/>
      <c r="R99" s="1"/>
      <c r="S99" s="1"/>
      <c r="T99" s="1"/>
      <c r="U99" s="1"/>
      <c r="V99" s="1"/>
      <c r="W99" s="1"/>
      <c r="X99" s="1"/>
      <c r="Y99" s="1"/>
      <c r="Z99" s="1"/>
      <c r="AA99" s="1"/>
    </row>
    <row r="100" spans="1:27" ht="15" thickBot="1" x14ac:dyDescent="0.4">
      <c r="A100" s="5" t="s">
        <v>317</v>
      </c>
      <c r="B100" s="1" t="s">
        <v>163</v>
      </c>
      <c r="C100" s="7">
        <v>15.8</v>
      </c>
      <c r="D100" s="7">
        <v>5.79</v>
      </c>
      <c r="E100" s="1" t="s">
        <v>77</v>
      </c>
      <c r="F100" s="1" t="s">
        <v>171</v>
      </c>
      <c r="G100" s="1" t="s">
        <v>263</v>
      </c>
      <c r="H100" s="6">
        <v>45413</v>
      </c>
      <c r="I100" s="1"/>
      <c r="J100" s="1"/>
      <c r="K100" s="1"/>
      <c r="L100" s="1"/>
      <c r="M100" s="1"/>
      <c r="N100" s="1"/>
      <c r="O100" s="1"/>
      <c r="P100" s="1"/>
      <c r="Q100" s="1"/>
      <c r="R100" s="1"/>
      <c r="S100" s="1"/>
      <c r="T100" s="1"/>
      <c r="U100" s="1"/>
      <c r="V100" s="1"/>
      <c r="W100" s="1"/>
      <c r="X100" s="1"/>
      <c r="Y100" s="1"/>
      <c r="Z100" s="1"/>
      <c r="AA100" s="1"/>
    </row>
    <row r="101" spans="1:27" ht="29.5" thickBot="1" x14ac:dyDescent="0.4">
      <c r="A101" s="5" t="s">
        <v>317</v>
      </c>
      <c r="B101" s="1" t="s">
        <v>172</v>
      </c>
      <c r="C101" s="7">
        <v>3</v>
      </c>
      <c r="D101" s="7">
        <v>0</v>
      </c>
      <c r="E101" s="1" t="s">
        <v>173</v>
      </c>
      <c r="F101" s="1" t="s">
        <v>174</v>
      </c>
      <c r="G101" s="1" t="s">
        <v>403</v>
      </c>
      <c r="H101" s="1" t="s">
        <v>238</v>
      </c>
      <c r="I101" s="1"/>
      <c r="J101" s="1"/>
      <c r="K101" s="1"/>
      <c r="L101" s="1"/>
      <c r="M101" s="1"/>
      <c r="N101" s="1"/>
      <c r="O101" s="1"/>
      <c r="P101" s="1"/>
      <c r="Q101" s="1"/>
      <c r="R101" s="1"/>
      <c r="S101" s="1"/>
      <c r="T101" s="1"/>
      <c r="U101" s="1"/>
      <c r="V101" s="1"/>
      <c r="W101" s="1"/>
      <c r="X101" s="1"/>
      <c r="Y101" s="1"/>
      <c r="Z101" s="1"/>
      <c r="AA101" s="1"/>
    </row>
    <row r="102" spans="1:27" ht="15" thickBot="1" x14ac:dyDescent="0.4">
      <c r="A102" s="5" t="s">
        <v>317</v>
      </c>
      <c r="B102" s="1" t="s">
        <v>172</v>
      </c>
      <c r="C102" s="7">
        <v>4</v>
      </c>
      <c r="D102" s="7">
        <v>4</v>
      </c>
      <c r="E102" s="1" t="s">
        <v>175</v>
      </c>
      <c r="F102" s="1" t="s">
        <v>176</v>
      </c>
      <c r="G102" s="1" t="s">
        <v>282</v>
      </c>
      <c r="H102" s="6">
        <v>44621</v>
      </c>
      <c r="I102" s="1"/>
      <c r="J102" s="1"/>
      <c r="K102" s="1"/>
      <c r="L102" s="1"/>
      <c r="M102" s="1"/>
      <c r="N102" s="1"/>
      <c r="O102" s="1"/>
      <c r="P102" s="1"/>
      <c r="Q102" s="1"/>
      <c r="R102" s="1"/>
      <c r="S102" s="1"/>
      <c r="T102" s="1"/>
      <c r="U102" s="1"/>
      <c r="V102" s="1"/>
      <c r="W102" s="1"/>
      <c r="X102" s="1"/>
      <c r="Y102" s="1"/>
      <c r="Z102" s="1"/>
      <c r="AA102" s="1"/>
    </row>
    <row r="103" spans="1:27" ht="15" thickBot="1" x14ac:dyDescent="0.4">
      <c r="A103" s="5" t="s">
        <v>317</v>
      </c>
      <c r="B103" s="1" t="s">
        <v>177</v>
      </c>
      <c r="C103" s="7">
        <v>7.2</v>
      </c>
      <c r="D103" s="7">
        <v>1.1759999999999999</v>
      </c>
      <c r="E103" s="1" t="s">
        <v>178</v>
      </c>
      <c r="F103" s="1" t="s">
        <v>179</v>
      </c>
      <c r="G103" s="1" t="s">
        <v>448</v>
      </c>
      <c r="H103" s="6">
        <v>45474</v>
      </c>
      <c r="I103" s="1"/>
      <c r="J103" s="1"/>
      <c r="K103" s="1"/>
      <c r="L103" s="1"/>
      <c r="M103" s="1"/>
      <c r="N103" s="1"/>
      <c r="O103" s="1"/>
      <c r="P103" s="1"/>
      <c r="Q103" s="1"/>
      <c r="R103" s="1"/>
      <c r="S103" s="1"/>
      <c r="T103" s="1"/>
      <c r="U103" s="1"/>
      <c r="V103" s="1"/>
      <c r="W103" s="1"/>
      <c r="X103" s="1"/>
      <c r="Y103" s="1"/>
      <c r="Z103" s="1"/>
      <c r="AA103" s="1"/>
    </row>
    <row r="104" spans="1:27" ht="15" thickBot="1" x14ac:dyDescent="0.4">
      <c r="A104" s="5" t="s">
        <v>317</v>
      </c>
      <c r="B104" s="1" t="s">
        <v>177</v>
      </c>
      <c r="C104" s="7">
        <v>4.2</v>
      </c>
      <c r="D104" s="7">
        <v>4.2</v>
      </c>
      <c r="E104" s="1" t="s">
        <v>178</v>
      </c>
      <c r="F104" s="1" t="s">
        <v>180</v>
      </c>
      <c r="G104" s="1" t="s">
        <v>255</v>
      </c>
      <c r="H104" s="1" t="s">
        <v>423</v>
      </c>
      <c r="I104" s="1"/>
      <c r="J104" s="1"/>
      <c r="K104" s="1"/>
      <c r="L104" s="1"/>
      <c r="M104" s="1"/>
      <c r="N104" s="1"/>
      <c r="O104" s="1"/>
      <c r="P104" s="1"/>
      <c r="Q104" s="1"/>
      <c r="R104" s="1"/>
      <c r="S104" s="1"/>
      <c r="T104" s="1"/>
      <c r="U104" s="1"/>
      <c r="V104" s="1"/>
      <c r="W104" s="1"/>
      <c r="X104" s="1"/>
      <c r="Y104" s="1"/>
      <c r="Z104" s="1"/>
      <c r="AA104" s="1"/>
    </row>
    <row r="105" spans="1:27" ht="44" thickBot="1" x14ac:dyDescent="0.4">
      <c r="A105" s="5" t="s">
        <v>317</v>
      </c>
      <c r="B105" s="1" t="s">
        <v>177</v>
      </c>
      <c r="C105" s="7">
        <v>9.5</v>
      </c>
      <c r="D105" s="7">
        <v>9.5</v>
      </c>
      <c r="E105" s="1" t="s">
        <v>181</v>
      </c>
      <c r="F105" s="1" t="s">
        <v>323</v>
      </c>
      <c r="G105" s="1" t="s">
        <v>421</v>
      </c>
      <c r="H105" s="1" t="s">
        <v>422</v>
      </c>
      <c r="I105" s="1"/>
      <c r="J105" s="1"/>
      <c r="K105" s="1"/>
      <c r="L105" s="1"/>
      <c r="M105" s="1"/>
      <c r="N105" s="1"/>
      <c r="O105" s="1"/>
      <c r="P105" s="1"/>
      <c r="Q105" s="1"/>
      <c r="R105" s="1"/>
      <c r="S105" s="1"/>
      <c r="T105" s="1"/>
      <c r="U105" s="1"/>
      <c r="V105" s="1"/>
      <c r="W105" s="1"/>
      <c r="X105" s="1"/>
      <c r="Y105" s="1"/>
      <c r="Z105" s="1"/>
      <c r="AA105" s="1"/>
    </row>
    <row r="106" spans="1:27" ht="15" thickBot="1" x14ac:dyDescent="0.4">
      <c r="A106" s="5" t="s">
        <v>317</v>
      </c>
      <c r="B106" s="1" t="s">
        <v>177</v>
      </c>
      <c r="C106" s="7">
        <v>11</v>
      </c>
      <c r="D106" s="7">
        <v>2.5</v>
      </c>
      <c r="E106" s="1" t="s">
        <v>182</v>
      </c>
      <c r="F106" s="1" t="s">
        <v>183</v>
      </c>
      <c r="G106" s="1" t="s">
        <v>410</v>
      </c>
      <c r="H106" s="1" t="s">
        <v>410</v>
      </c>
      <c r="I106" s="1"/>
      <c r="J106" s="1"/>
      <c r="K106" s="1"/>
      <c r="L106" s="1"/>
      <c r="M106" s="1"/>
      <c r="N106" s="1"/>
      <c r="O106" s="1"/>
      <c r="P106" s="1"/>
      <c r="Q106" s="1"/>
      <c r="R106" s="1"/>
      <c r="S106" s="1"/>
      <c r="T106" s="1"/>
      <c r="U106" s="1"/>
      <c r="V106" s="1"/>
      <c r="W106" s="1"/>
      <c r="X106" s="1"/>
      <c r="Y106" s="1"/>
      <c r="Z106" s="1"/>
      <c r="AA106" s="1"/>
    </row>
    <row r="107" spans="1:27" ht="44" thickBot="1" x14ac:dyDescent="0.4">
      <c r="A107" s="5" t="s">
        <v>317</v>
      </c>
      <c r="B107" s="1" t="s">
        <v>80</v>
      </c>
      <c r="C107" s="7">
        <v>88.5</v>
      </c>
      <c r="D107" s="7">
        <v>88.5</v>
      </c>
      <c r="E107" s="1" t="s">
        <v>184</v>
      </c>
      <c r="F107" s="1" t="s">
        <v>324</v>
      </c>
      <c r="G107" s="1" t="s">
        <v>420</v>
      </c>
      <c r="H107" s="1" t="s">
        <v>456</v>
      </c>
      <c r="I107" s="1"/>
      <c r="J107" s="1"/>
      <c r="K107" s="1"/>
      <c r="L107" s="1"/>
      <c r="M107" s="1"/>
      <c r="N107" s="1"/>
      <c r="O107" s="1"/>
      <c r="P107" s="1"/>
      <c r="Q107" s="1"/>
      <c r="R107" s="1"/>
      <c r="S107" s="1"/>
      <c r="T107" s="1"/>
      <c r="U107" s="1"/>
      <c r="V107" s="1"/>
      <c r="W107" s="1"/>
      <c r="X107" s="1"/>
      <c r="Y107" s="1"/>
      <c r="Z107" s="1"/>
      <c r="AA107" s="1"/>
    </row>
    <row r="108" spans="1:27" ht="15" thickBot="1" x14ac:dyDescent="0.4">
      <c r="A108" s="5" t="s">
        <v>317</v>
      </c>
      <c r="B108" s="1" t="s">
        <v>82</v>
      </c>
      <c r="C108" s="7">
        <v>6.5</v>
      </c>
      <c r="D108" s="7">
        <v>6.5</v>
      </c>
      <c r="E108" s="1" t="s">
        <v>363</v>
      </c>
      <c r="F108" s="1" t="s">
        <v>185</v>
      </c>
      <c r="G108" s="1" t="s">
        <v>248</v>
      </c>
      <c r="H108" s="1" t="s">
        <v>419</v>
      </c>
      <c r="I108" s="1"/>
      <c r="J108" s="1"/>
      <c r="K108" s="1"/>
      <c r="L108" s="1"/>
      <c r="M108" s="1"/>
      <c r="N108" s="1"/>
      <c r="O108" s="1"/>
      <c r="P108" s="1"/>
      <c r="Q108" s="1"/>
      <c r="R108" s="1"/>
      <c r="S108" s="1"/>
      <c r="T108" s="1"/>
      <c r="U108" s="1"/>
      <c r="V108" s="1"/>
      <c r="W108" s="1"/>
      <c r="X108" s="1"/>
      <c r="Y108" s="1"/>
      <c r="Z108" s="1"/>
      <c r="AA108" s="1"/>
    </row>
    <row r="109" spans="1:27" ht="29.5" thickBot="1" x14ac:dyDescent="0.4">
      <c r="A109" s="5" t="s">
        <v>317</v>
      </c>
      <c r="B109" s="1" t="s">
        <v>18</v>
      </c>
      <c r="C109" s="7">
        <v>12.9</v>
      </c>
      <c r="D109" s="12">
        <v>12.9</v>
      </c>
      <c r="E109" s="1" t="s">
        <v>364</v>
      </c>
      <c r="F109" s="1" t="s">
        <v>186</v>
      </c>
      <c r="G109" s="9" t="s">
        <v>285</v>
      </c>
      <c r="H109" s="9" t="s">
        <v>286</v>
      </c>
      <c r="I109" s="1"/>
      <c r="J109" s="1"/>
      <c r="K109" s="1"/>
      <c r="L109" s="1"/>
      <c r="M109" s="1"/>
      <c r="N109" s="1"/>
      <c r="O109" s="1"/>
      <c r="P109" s="1"/>
      <c r="Q109" s="1"/>
      <c r="R109" s="1"/>
      <c r="S109" s="1"/>
      <c r="T109" s="1"/>
      <c r="U109" s="1"/>
      <c r="V109" s="1"/>
      <c r="W109" s="1"/>
      <c r="X109" s="1"/>
      <c r="Y109" s="1"/>
      <c r="Z109" s="1"/>
      <c r="AA109" s="1"/>
    </row>
    <row r="110" spans="1:27" ht="15" thickBot="1" x14ac:dyDescent="0.4">
      <c r="A110" s="5" t="s">
        <v>317</v>
      </c>
      <c r="B110" s="1" t="s">
        <v>18</v>
      </c>
      <c r="C110" s="7">
        <v>8.1</v>
      </c>
      <c r="D110" s="12">
        <v>8.1</v>
      </c>
      <c r="E110" s="9" t="s">
        <v>365</v>
      </c>
      <c r="F110" s="1" t="s">
        <v>187</v>
      </c>
      <c r="G110" s="1" t="s">
        <v>322</v>
      </c>
      <c r="H110" s="1" t="s">
        <v>275</v>
      </c>
      <c r="I110" s="1"/>
      <c r="J110" s="1"/>
      <c r="K110" s="1"/>
      <c r="L110" s="1"/>
      <c r="M110" s="1"/>
      <c r="N110" s="1"/>
      <c r="O110" s="1"/>
      <c r="P110" s="1"/>
      <c r="Q110" s="1"/>
      <c r="R110" s="1"/>
      <c r="S110" s="1"/>
      <c r="T110" s="1"/>
      <c r="U110" s="1"/>
      <c r="V110" s="1"/>
      <c r="W110" s="1"/>
      <c r="X110" s="1"/>
      <c r="Y110" s="1"/>
      <c r="Z110" s="1"/>
      <c r="AA110" s="1"/>
    </row>
    <row r="111" spans="1:27" ht="29.5" thickBot="1" x14ac:dyDescent="0.4">
      <c r="A111" s="5" t="s">
        <v>317</v>
      </c>
      <c r="B111" s="1" t="s">
        <v>21</v>
      </c>
      <c r="C111" s="7">
        <v>7</v>
      </c>
      <c r="D111" s="7">
        <v>0</v>
      </c>
      <c r="E111" s="1" t="s">
        <v>188</v>
      </c>
      <c r="F111" s="1" t="s">
        <v>189</v>
      </c>
      <c r="G111" s="13" t="s">
        <v>449</v>
      </c>
      <c r="H111" s="13" t="s">
        <v>237</v>
      </c>
      <c r="I111" s="1"/>
      <c r="J111" s="1"/>
      <c r="K111" s="1"/>
      <c r="L111" s="1"/>
      <c r="M111" s="1"/>
      <c r="N111" s="1"/>
      <c r="O111" s="1"/>
      <c r="P111" s="1"/>
      <c r="Q111" s="1"/>
      <c r="R111" s="1"/>
      <c r="S111" s="1"/>
      <c r="T111" s="1"/>
      <c r="U111" s="1"/>
      <c r="V111" s="1"/>
      <c r="W111" s="1"/>
      <c r="X111" s="1"/>
      <c r="Y111" s="1"/>
      <c r="Z111" s="1"/>
      <c r="AA111" s="1"/>
    </row>
    <row r="112" spans="1:27" ht="15" thickBot="1" x14ac:dyDescent="0.4">
      <c r="A112" s="5" t="s">
        <v>317</v>
      </c>
      <c r="B112" s="1" t="s">
        <v>190</v>
      </c>
      <c r="C112" s="7">
        <v>1.5</v>
      </c>
      <c r="D112" s="7">
        <v>1.5</v>
      </c>
      <c r="E112" s="1" t="s">
        <v>191</v>
      </c>
      <c r="F112" s="1" t="s">
        <v>325</v>
      </c>
      <c r="G112" s="1" t="s">
        <v>255</v>
      </c>
      <c r="H112" s="10" t="s">
        <v>255</v>
      </c>
      <c r="I112" s="1"/>
      <c r="J112" s="1"/>
      <c r="K112" s="1"/>
      <c r="L112" s="1"/>
      <c r="M112" s="1"/>
      <c r="N112" s="1"/>
      <c r="O112" s="1"/>
      <c r="P112" s="1"/>
      <c r="Q112" s="1"/>
      <c r="R112" s="1"/>
      <c r="S112" s="1"/>
      <c r="T112" s="1"/>
      <c r="U112" s="1"/>
      <c r="V112" s="1"/>
      <c r="W112" s="1"/>
      <c r="X112" s="1"/>
      <c r="Y112" s="1"/>
      <c r="Z112" s="1"/>
      <c r="AA112" s="1"/>
    </row>
    <row r="113" spans="1:27" ht="15" thickBot="1" x14ac:dyDescent="0.4">
      <c r="A113" s="5" t="s">
        <v>317</v>
      </c>
      <c r="B113" s="1" t="s">
        <v>25</v>
      </c>
      <c r="C113" s="7">
        <v>10</v>
      </c>
      <c r="D113" s="7">
        <v>10</v>
      </c>
      <c r="E113" s="1" t="s">
        <v>366</v>
      </c>
      <c r="F113" s="1" t="s">
        <v>379</v>
      </c>
      <c r="G113" s="1" t="s">
        <v>253</v>
      </c>
      <c r="H113" s="1" t="s">
        <v>416</v>
      </c>
      <c r="I113" s="1"/>
      <c r="J113" s="1"/>
      <c r="K113" s="1"/>
      <c r="L113" s="1"/>
      <c r="M113" s="1"/>
      <c r="N113" s="1"/>
      <c r="O113" s="1"/>
      <c r="P113" s="1"/>
      <c r="Q113" s="1"/>
      <c r="R113" s="1"/>
      <c r="S113" s="1"/>
      <c r="T113" s="1"/>
      <c r="U113" s="1"/>
      <c r="V113" s="1"/>
      <c r="W113" s="1"/>
      <c r="X113" s="1"/>
      <c r="Y113" s="1"/>
      <c r="Z113" s="1"/>
      <c r="AA113" s="1"/>
    </row>
    <row r="114" spans="1:27" ht="15" thickBot="1" x14ac:dyDescent="0.4">
      <c r="A114" s="5" t="s">
        <v>317</v>
      </c>
      <c r="B114" s="1" t="s">
        <v>25</v>
      </c>
      <c r="C114" s="7">
        <v>0.8</v>
      </c>
      <c r="D114" s="7" t="s">
        <v>438</v>
      </c>
      <c r="E114" s="1" t="s">
        <v>192</v>
      </c>
      <c r="F114" s="1" t="s">
        <v>193</v>
      </c>
      <c r="G114" s="5" t="s">
        <v>410</v>
      </c>
      <c r="H114" s="1" t="s">
        <v>410</v>
      </c>
      <c r="I114" s="1"/>
      <c r="J114" s="1"/>
      <c r="K114" s="1"/>
      <c r="L114" s="1"/>
      <c r="M114" s="1"/>
      <c r="N114" s="1"/>
      <c r="O114" s="1"/>
      <c r="P114" s="1"/>
      <c r="Q114" s="1"/>
      <c r="R114" s="1"/>
      <c r="S114" s="1"/>
      <c r="T114" s="1"/>
      <c r="U114" s="1"/>
      <c r="V114" s="1"/>
      <c r="W114" s="1"/>
      <c r="X114" s="1"/>
      <c r="Y114" s="1"/>
      <c r="Z114" s="1"/>
      <c r="AA114" s="1"/>
    </row>
    <row r="115" spans="1:27" ht="15" thickBot="1" x14ac:dyDescent="0.4">
      <c r="A115" s="5" t="s">
        <v>317</v>
      </c>
      <c r="B115" s="1" t="s">
        <v>194</v>
      </c>
      <c r="C115" s="7">
        <v>86</v>
      </c>
      <c r="D115" s="7">
        <v>80</v>
      </c>
      <c r="E115" s="1" t="s">
        <v>367</v>
      </c>
      <c r="F115" s="1" t="s">
        <v>305</v>
      </c>
      <c r="G115" s="28" t="s">
        <v>418</v>
      </c>
      <c r="H115" s="1" t="s">
        <v>417</v>
      </c>
      <c r="I115" s="1"/>
      <c r="J115" s="1"/>
      <c r="K115" s="1"/>
      <c r="L115" s="1"/>
      <c r="M115" s="1"/>
      <c r="N115" s="1"/>
      <c r="O115" s="1"/>
      <c r="P115" s="1"/>
      <c r="Q115" s="1"/>
      <c r="R115" s="1"/>
      <c r="S115" s="1"/>
      <c r="T115" s="1"/>
      <c r="U115" s="1"/>
      <c r="V115" s="1"/>
      <c r="W115" s="1"/>
      <c r="X115" s="1"/>
      <c r="Y115" s="1"/>
      <c r="Z115" s="1"/>
      <c r="AA115" s="1"/>
    </row>
    <row r="116" spans="1:27" ht="29.5" thickBot="1" x14ac:dyDescent="0.4">
      <c r="A116" s="5" t="s">
        <v>317</v>
      </c>
      <c r="B116" s="1" t="s">
        <v>194</v>
      </c>
      <c r="C116" s="7">
        <v>110.2</v>
      </c>
      <c r="D116" s="7">
        <v>37.700000000000003</v>
      </c>
      <c r="E116" s="1" t="s">
        <v>368</v>
      </c>
      <c r="F116" s="1" t="s">
        <v>195</v>
      </c>
      <c r="G116" s="1" t="s">
        <v>296</v>
      </c>
      <c r="H116" s="1">
        <v>2027</v>
      </c>
      <c r="I116" s="1"/>
      <c r="J116" s="1"/>
      <c r="K116" s="1"/>
      <c r="L116" s="1"/>
      <c r="M116" s="1"/>
      <c r="N116" s="1"/>
      <c r="O116" s="1"/>
      <c r="P116" s="1"/>
      <c r="Q116" s="1"/>
      <c r="R116" s="1"/>
      <c r="S116" s="1"/>
      <c r="T116" s="1"/>
      <c r="U116" s="1"/>
      <c r="V116" s="1"/>
      <c r="W116" s="1"/>
      <c r="X116" s="1"/>
      <c r="Y116" s="1"/>
      <c r="Z116" s="1"/>
      <c r="AA116" s="1"/>
    </row>
    <row r="117" spans="1:27" ht="15" thickBot="1" x14ac:dyDescent="0.4">
      <c r="A117" s="5" t="s">
        <v>317</v>
      </c>
      <c r="B117" s="1" t="s">
        <v>97</v>
      </c>
      <c r="C117" s="7">
        <v>0.5</v>
      </c>
      <c r="D117" s="7">
        <v>0.5</v>
      </c>
      <c r="E117" s="1" t="s">
        <v>346</v>
      </c>
      <c r="F117" s="1" t="s">
        <v>306</v>
      </c>
      <c r="G117" s="1" t="s">
        <v>253</v>
      </c>
      <c r="H117" s="1" t="s">
        <v>275</v>
      </c>
      <c r="I117" s="1"/>
      <c r="J117" s="1"/>
      <c r="K117" s="1"/>
      <c r="L117" s="1"/>
      <c r="M117" s="1"/>
      <c r="N117" s="1"/>
      <c r="O117" s="1"/>
      <c r="P117" s="1"/>
      <c r="Q117" s="1"/>
      <c r="R117" s="1"/>
      <c r="S117" s="1"/>
      <c r="T117" s="1"/>
      <c r="U117" s="1"/>
      <c r="V117" s="1"/>
      <c r="W117" s="1"/>
      <c r="X117" s="1"/>
      <c r="Y117" s="1"/>
      <c r="Z117" s="1"/>
      <c r="AA117" s="1"/>
    </row>
    <row r="118" spans="1:27" ht="29.5" thickBot="1" x14ac:dyDescent="0.4">
      <c r="A118" s="5" t="s">
        <v>317</v>
      </c>
      <c r="B118" s="1" t="s">
        <v>97</v>
      </c>
      <c r="C118" s="7">
        <v>0.5</v>
      </c>
      <c r="D118" s="7">
        <v>0.5</v>
      </c>
      <c r="E118" s="1" t="s">
        <v>346</v>
      </c>
      <c r="F118" s="1" t="s">
        <v>196</v>
      </c>
      <c r="G118" s="1" t="s">
        <v>253</v>
      </c>
      <c r="H118" s="1" t="s">
        <v>275</v>
      </c>
      <c r="I118" s="1"/>
      <c r="J118" s="1"/>
      <c r="K118" s="1"/>
      <c r="L118" s="1"/>
      <c r="M118" s="1"/>
      <c r="N118" s="1"/>
      <c r="O118" s="1"/>
      <c r="P118" s="1"/>
      <c r="Q118" s="1"/>
      <c r="R118" s="1"/>
      <c r="S118" s="1"/>
      <c r="T118" s="1"/>
      <c r="U118" s="1"/>
      <c r="V118" s="1"/>
      <c r="W118" s="1"/>
      <c r="X118" s="1"/>
      <c r="Y118" s="1"/>
      <c r="Z118" s="1"/>
      <c r="AA118" s="1"/>
    </row>
    <row r="119" spans="1:27" ht="29.5" thickBot="1" x14ac:dyDescent="0.4">
      <c r="A119" s="5" t="s">
        <v>317</v>
      </c>
      <c r="B119" s="1" t="s">
        <v>97</v>
      </c>
      <c r="C119" s="7">
        <v>2.4</v>
      </c>
      <c r="D119" s="7">
        <v>2.4</v>
      </c>
      <c r="E119" s="1" t="s">
        <v>346</v>
      </c>
      <c r="F119" s="1" t="s">
        <v>197</v>
      </c>
      <c r="G119" s="1" t="s">
        <v>253</v>
      </c>
      <c r="H119" s="1" t="s">
        <v>275</v>
      </c>
      <c r="I119" s="1"/>
      <c r="J119" s="1"/>
      <c r="K119" s="1"/>
      <c r="L119" s="1"/>
      <c r="M119" s="1"/>
      <c r="N119" s="1"/>
      <c r="O119" s="1"/>
      <c r="P119" s="1"/>
      <c r="Q119" s="1"/>
      <c r="R119" s="1"/>
      <c r="S119" s="1"/>
      <c r="T119" s="1"/>
      <c r="U119" s="1"/>
      <c r="V119" s="1"/>
      <c r="W119" s="1"/>
      <c r="X119" s="1"/>
      <c r="Y119" s="1"/>
      <c r="Z119" s="1"/>
      <c r="AA119" s="1"/>
    </row>
    <row r="120" spans="1:27" ht="15" thickBot="1" x14ac:dyDescent="0.4">
      <c r="A120" s="5" t="s">
        <v>317</v>
      </c>
      <c r="B120" s="1" t="s">
        <v>97</v>
      </c>
      <c r="C120" s="7">
        <v>1.9</v>
      </c>
      <c r="D120" s="7">
        <v>1.9</v>
      </c>
      <c r="E120" s="1" t="s">
        <v>198</v>
      </c>
      <c r="F120" s="1" t="s">
        <v>199</v>
      </c>
      <c r="G120" s="1" t="s">
        <v>253</v>
      </c>
      <c r="H120" s="1" t="s">
        <v>275</v>
      </c>
      <c r="I120" s="1"/>
      <c r="J120" s="1"/>
      <c r="K120" s="1"/>
      <c r="L120" s="1"/>
      <c r="M120" s="1"/>
      <c r="N120" s="1"/>
      <c r="O120" s="1"/>
      <c r="P120" s="1"/>
      <c r="Q120" s="1"/>
      <c r="R120" s="1"/>
      <c r="S120" s="1"/>
      <c r="T120" s="1"/>
      <c r="U120" s="1"/>
      <c r="V120" s="1"/>
      <c r="W120" s="1"/>
      <c r="X120" s="1"/>
      <c r="Y120" s="1"/>
      <c r="Z120" s="1"/>
      <c r="AA120" s="1"/>
    </row>
    <row r="121" spans="1:27" ht="44" thickBot="1" x14ac:dyDescent="0.4">
      <c r="A121" s="5" t="s">
        <v>317</v>
      </c>
      <c r="B121" s="1" t="s">
        <v>97</v>
      </c>
      <c r="C121" s="7">
        <v>27</v>
      </c>
      <c r="D121" s="7">
        <v>2.0299999999999998</v>
      </c>
      <c r="E121" s="1" t="s">
        <v>200</v>
      </c>
      <c r="F121" s="1" t="s">
        <v>201</v>
      </c>
      <c r="G121" s="1" t="s">
        <v>405</v>
      </c>
      <c r="H121" s="1" t="s">
        <v>404</v>
      </c>
      <c r="I121" s="1"/>
      <c r="J121" s="1"/>
      <c r="K121" s="1"/>
      <c r="L121" s="1"/>
      <c r="M121" s="1"/>
      <c r="N121" s="1"/>
      <c r="O121" s="1"/>
      <c r="P121" s="1"/>
      <c r="Q121" s="1"/>
      <c r="R121" s="1"/>
      <c r="S121" s="1"/>
      <c r="T121" s="1"/>
      <c r="U121" s="1"/>
      <c r="V121" s="1"/>
      <c r="W121" s="1"/>
      <c r="X121" s="1"/>
      <c r="Y121" s="1"/>
      <c r="Z121" s="1"/>
      <c r="AA121" s="1"/>
    </row>
    <row r="122" spans="1:27" ht="58.5" thickBot="1" x14ac:dyDescent="0.4">
      <c r="A122" s="5" t="s">
        <v>317</v>
      </c>
      <c r="B122" s="1" t="s">
        <v>32</v>
      </c>
      <c r="C122" s="7">
        <v>10.7</v>
      </c>
      <c r="D122" s="7">
        <v>4.3</v>
      </c>
      <c r="E122" s="1" t="s">
        <v>202</v>
      </c>
      <c r="F122" s="1" t="s">
        <v>203</v>
      </c>
      <c r="G122" s="1" t="s">
        <v>376</v>
      </c>
      <c r="H122" s="1" t="s">
        <v>289</v>
      </c>
      <c r="I122" s="1"/>
      <c r="J122" s="1"/>
      <c r="K122" s="1"/>
      <c r="L122" s="1"/>
      <c r="M122" s="1"/>
      <c r="N122" s="1"/>
      <c r="O122" s="1"/>
      <c r="P122" s="1"/>
      <c r="Q122" s="1"/>
      <c r="R122" s="1"/>
      <c r="S122" s="1"/>
      <c r="T122" s="1"/>
      <c r="U122" s="1"/>
      <c r="V122" s="1"/>
      <c r="W122" s="1"/>
      <c r="X122" s="1"/>
      <c r="Y122" s="1"/>
      <c r="Z122" s="1"/>
      <c r="AA122" s="1"/>
    </row>
    <row r="123" spans="1:27" ht="15" thickBot="1" x14ac:dyDescent="0.4">
      <c r="A123" s="5" t="s">
        <v>317</v>
      </c>
      <c r="B123" s="1" t="s">
        <v>105</v>
      </c>
      <c r="C123" s="7">
        <v>11.5</v>
      </c>
      <c r="D123" s="7">
        <v>11.5</v>
      </c>
      <c r="E123" s="1" t="s">
        <v>347</v>
      </c>
      <c r="F123" s="1" t="s">
        <v>204</v>
      </c>
      <c r="G123" s="1" t="s">
        <v>238</v>
      </c>
      <c r="H123" s="1" t="s">
        <v>239</v>
      </c>
      <c r="I123" s="1"/>
      <c r="J123" s="1"/>
      <c r="K123" s="1"/>
      <c r="L123" s="1"/>
      <c r="M123" s="1"/>
      <c r="N123" s="1"/>
      <c r="O123" s="1"/>
      <c r="P123" s="1"/>
      <c r="Q123" s="1"/>
      <c r="R123" s="1"/>
      <c r="S123" s="1"/>
      <c r="T123" s="1"/>
      <c r="U123" s="1"/>
      <c r="V123" s="1"/>
      <c r="W123" s="1"/>
      <c r="X123" s="1"/>
      <c r="Y123" s="1"/>
      <c r="Z123" s="1"/>
      <c r="AA123" s="1"/>
    </row>
    <row r="124" spans="1:27" ht="44" thickBot="1" x14ac:dyDescent="0.4">
      <c r="A124" s="5" t="s">
        <v>317</v>
      </c>
      <c r="B124" s="1" t="s">
        <v>205</v>
      </c>
      <c r="C124" s="7">
        <v>5</v>
      </c>
      <c r="D124" s="7">
        <v>2.5</v>
      </c>
      <c r="E124" s="1" t="s">
        <v>206</v>
      </c>
      <c r="F124" s="1" t="s">
        <v>207</v>
      </c>
      <c r="G124" s="1" t="s">
        <v>411</v>
      </c>
      <c r="H124" s="1" t="s">
        <v>412</v>
      </c>
      <c r="I124" s="1"/>
      <c r="J124" s="1"/>
      <c r="K124" s="1"/>
      <c r="L124" s="1"/>
      <c r="M124" s="1"/>
      <c r="N124" s="1"/>
      <c r="O124" s="1"/>
      <c r="P124" s="1"/>
      <c r="Q124" s="1"/>
      <c r="R124" s="1"/>
      <c r="S124" s="1"/>
      <c r="T124" s="1"/>
      <c r="U124" s="1"/>
      <c r="V124" s="1"/>
      <c r="W124" s="1"/>
      <c r="X124" s="1"/>
      <c r="Y124" s="1"/>
      <c r="Z124" s="1"/>
      <c r="AA124" s="1"/>
    </row>
    <row r="125" spans="1:27" ht="15" thickBot="1" x14ac:dyDescent="0.4">
      <c r="A125" s="5" t="s">
        <v>317</v>
      </c>
      <c r="B125" s="1" t="s">
        <v>205</v>
      </c>
      <c r="C125" s="7">
        <v>3.6</v>
      </c>
      <c r="D125" s="7">
        <v>3.6</v>
      </c>
      <c r="E125" s="1" t="s">
        <v>208</v>
      </c>
      <c r="F125" s="1" t="s">
        <v>209</v>
      </c>
      <c r="G125" s="1" t="s">
        <v>255</v>
      </c>
      <c r="H125" s="1"/>
      <c r="I125" s="1"/>
      <c r="J125" s="1"/>
      <c r="K125" s="1"/>
      <c r="L125" s="1"/>
      <c r="M125" s="1"/>
      <c r="N125" s="1"/>
      <c r="O125" s="1"/>
      <c r="P125" s="1"/>
      <c r="Q125" s="1"/>
      <c r="R125" s="1"/>
      <c r="S125" s="1"/>
      <c r="T125" s="1"/>
      <c r="U125" s="1"/>
      <c r="V125" s="1"/>
      <c r="W125" s="1"/>
      <c r="X125" s="1"/>
      <c r="Y125" s="1"/>
      <c r="Z125" s="1"/>
      <c r="AA125" s="1"/>
    </row>
    <row r="126" spans="1:27" ht="15" thickBot="1" x14ac:dyDescent="0.4">
      <c r="A126" s="5" t="s">
        <v>317</v>
      </c>
      <c r="B126" s="1" t="s">
        <v>205</v>
      </c>
      <c r="C126" s="7">
        <v>10.5</v>
      </c>
      <c r="D126" s="7">
        <v>10.5</v>
      </c>
      <c r="E126" s="1" t="s">
        <v>369</v>
      </c>
      <c r="F126" s="1" t="s">
        <v>210</v>
      </c>
      <c r="G126" s="1" t="s">
        <v>461</v>
      </c>
      <c r="H126" s="6">
        <v>45139</v>
      </c>
      <c r="I126" s="1"/>
      <c r="J126" s="1"/>
      <c r="K126" s="1"/>
      <c r="L126" s="1"/>
      <c r="M126" s="1"/>
      <c r="N126" s="1"/>
      <c r="O126" s="1"/>
      <c r="P126" s="1"/>
      <c r="Q126" s="1"/>
      <c r="R126" s="1"/>
      <c r="S126" s="1"/>
      <c r="T126" s="1"/>
      <c r="U126" s="1"/>
      <c r="V126" s="1"/>
      <c r="W126" s="1"/>
      <c r="X126" s="1"/>
      <c r="Y126" s="1"/>
      <c r="Z126" s="1"/>
      <c r="AA126" s="1"/>
    </row>
    <row r="127" spans="1:27" ht="15" thickBot="1" x14ac:dyDescent="0.4">
      <c r="A127" s="5" t="s">
        <v>317</v>
      </c>
      <c r="B127" s="1" t="s">
        <v>205</v>
      </c>
      <c r="C127" s="7">
        <v>1.3</v>
      </c>
      <c r="D127" s="7">
        <v>0</v>
      </c>
      <c r="E127" s="1" t="s">
        <v>211</v>
      </c>
      <c r="F127" s="1" t="s">
        <v>436</v>
      </c>
      <c r="G127" s="1" t="s">
        <v>256</v>
      </c>
      <c r="H127" s="1" t="s">
        <v>257</v>
      </c>
      <c r="I127" s="1"/>
      <c r="J127" s="1"/>
      <c r="K127" s="1"/>
      <c r="L127" s="1"/>
      <c r="M127" s="1"/>
      <c r="N127" s="1"/>
      <c r="O127" s="1"/>
      <c r="P127" s="1"/>
      <c r="Q127" s="1"/>
      <c r="R127" s="1"/>
      <c r="S127" s="1"/>
      <c r="T127" s="1"/>
      <c r="U127" s="1"/>
      <c r="V127" s="1"/>
      <c r="W127" s="1"/>
      <c r="X127" s="1"/>
      <c r="Y127" s="1"/>
      <c r="Z127" s="1"/>
      <c r="AA127" s="1"/>
    </row>
    <row r="128" spans="1:27" ht="15" thickBot="1" x14ac:dyDescent="0.4">
      <c r="A128" s="5" t="s">
        <v>317</v>
      </c>
      <c r="B128" s="1" t="s">
        <v>205</v>
      </c>
      <c r="C128" s="7">
        <v>9.4</v>
      </c>
      <c r="D128" s="7">
        <v>0</v>
      </c>
      <c r="E128" s="1" t="s">
        <v>212</v>
      </c>
      <c r="F128" s="1" t="s">
        <v>213</v>
      </c>
      <c r="G128" s="1" t="s">
        <v>258</v>
      </c>
      <c r="H128" s="1" t="s">
        <v>259</v>
      </c>
      <c r="I128" s="1"/>
      <c r="J128" s="1"/>
      <c r="K128" s="1"/>
      <c r="L128" s="1"/>
      <c r="M128" s="1"/>
      <c r="N128" s="1"/>
      <c r="O128" s="1"/>
      <c r="P128" s="1"/>
      <c r="Q128" s="1"/>
      <c r="R128" s="1"/>
      <c r="S128" s="1"/>
      <c r="T128" s="1"/>
      <c r="U128" s="1"/>
      <c r="V128" s="1"/>
      <c r="W128" s="1"/>
      <c r="X128" s="1"/>
      <c r="Y128" s="1"/>
      <c r="Z128" s="1"/>
      <c r="AA128" s="1"/>
    </row>
    <row r="129" spans="1:27" ht="15" thickBot="1" x14ac:dyDescent="0.4">
      <c r="A129" s="5" t="s">
        <v>317</v>
      </c>
      <c r="B129" s="1" t="s">
        <v>51</v>
      </c>
      <c r="C129" s="7">
        <v>3.4</v>
      </c>
      <c r="D129" s="7">
        <v>3.4</v>
      </c>
      <c r="E129" s="1" t="s">
        <v>370</v>
      </c>
      <c r="F129" s="1" t="s">
        <v>214</v>
      </c>
      <c r="G129" s="1" t="s">
        <v>255</v>
      </c>
      <c r="H129" s="1" t="s">
        <v>255</v>
      </c>
      <c r="I129" s="1"/>
      <c r="J129" s="1"/>
      <c r="K129" s="1"/>
      <c r="L129" s="1"/>
      <c r="M129" s="1"/>
      <c r="N129" s="1"/>
      <c r="O129" s="1"/>
      <c r="P129" s="1"/>
      <c r="Q129" s="1"/>
      <c r="R129" s="1"/>
      <c r="S129" s="1"/>
      <c r="T129" s="1"/>
      <c r="U129" s="1"/>
      <c r="V129" s="1"/>
      <c r="W129" s="1"/>
      <c r="X129" s="1"/>
      <c r="Y129" s="1"/>
      <c r="Z129" s="1"/>
      <c r="AA129" s="1"/>
    </row>
    <row r="130" spans="1:27" ht="15" thickBot="1" x14ac:dyDescent="0.4">
      <c r="A130" s="5" t="s">
        <v>317</v>
      </c>
      <c r="B130" s="1" t="s">
        <v>215</v>
      </c>
      <c r="C130" s="7">
        <v>1.6</v>
      </c>
      <c r="D130" s="7">
        <v>0</v>
      </c>
      <c r="E130" s="1" t="s">
        <v>216</v>
      </c>
      <c r="F130" s="1" t="s">
        <v>217</v>
      </c>
      <c r="G130" s="1" t="s">
        <v>274</v>
      </c>
      <c r="H130" s="1" t="s">
        <v>409</v>
      </c>
      <c r="I130" s="1"/>
      <c r="J130" s="1"/>
      <c r="K130" s="1"/>
      <c r="L130" s="1"/>
      <c r="M130" s="1"/>
      <c r="N130" s="1"/>
      <c r="O130" s="1"/>
      <c r="P130" s="1"/>
      <c r="Q130" s="1"/>
      <c r="R130" s="1"/>
      <c r="S130" s="1"/>
      <c r="T130" s="1"/>
      <c r="U130" s="1"/>
      <c r="V130" s="1"/>
      <c r="W130" s="1"/>
      <c r="X130" s="1"/>
      <c r="Y130" s="1"/>
      <c r="Z130" s="1"/>
      <c r="AA130" s="1"/>
    </row>
    <row r="131" spans="1:27" ht="15" thickBot="1" x14ac:dyDescent="0.4">
      <c r="A131" s="5" t="s">
        <v>317</v>
      </c>
      <c r="B131" s="1" t="s">
        <v>36</v>
      </c>
      <c r="C131" s="7">
        <v>18</v>
      </c>
      <c r="D131" s="7">
        <v>0</v>
      </c>
      <c r="E131" s="1" t="s">
        <v>218</v>
      </c>
      <c r="F131" s="1" t="s">
        <v>437</v>
      </c>
      <c r="G131" s="2" t="s">
        <v>406</v>
      </c>
      <c r="H131" s="2" t="s">
        <v>409</v>
      </c>
      <c r="I131" s="1"/>
      <c r="J131" s="1"/>
      <c r="K131" s="1"/>
      <c r="L131" s="1"/>
      <c r="M131" s="1"/>
      <c r="N131" s="1"/>
      <c r="O131" s="1"/>
      <c r="P131" s="1"/>
      <c r="Q131" s="1"/>
      <c r="R131" s="1"/>
      <c r="S131" s="1"/>
      <c r="T131" s="1"/>
      <c r="U131" s="1"/>
      <c r="V131" s="1"/>
      <c r="W131" s="1"/>
      <c r="X131" s="1"/>
      <c r="Y131" s="1"/>
      <c r="Z131" s="1"/>
      <c r="AA131" s="1"/>
    </row>
    <row r="132" spans="1:27" ht="15" thickBot="1" x14ac:dyDescent="0.4">
      <c r="A132" s="5" t="s">
        <v>317</v>
      </c>
      <c r="B132" s="1" t="s">
        <v>36</v>
      </c>
      <c r="C132" s="7">
        <v>13.4</v>
      </c>
      <c r="D132" s="7">
        <v>0</v>
      </c>
      <c r="E132" s="1" t="s">
        <v>371</v>
      </c>
      <c r="F132" s="1" t="s">
        <v>219</v>
      </c>
      <c r="G132" s="2" t="s">
        <v>406</v>
      </c>
      <c r="H132" s="2" t="s">
        <v>409</v>
      </c>
      <c r="I132" s="1"/>
      <c r="J132" s="1"/>
      <c r="K132" s="1"/>
      <c r="L132" s="1"/>
      <c r="M132" s="1"/>
      <c r="N132" s="1"/>
      <c r="O132" s="1"/>
      <c r="P132" s="1"/>
      <c r="Q132" s="1"/>
      <c r="R132" s="1"/>
      <c r="S132" s="1"/>
      <c r="T132" s="1"/>
      <c r="U132" s="1"/>
      <c r="V132" s="1"/>
      <c r="W132" s="1"/>
      <c r="X132" s="1"/>
      <c r="Y132" s="1"/>
      <c r="Z132" s="1"/>
      <c r="AA132" s="1"/>
    </row>
    <row r="133" spans="1:27" ht="15" thickBot="1" x14ac:dyDescent="0.4">
      <c r="A133" s="5" t="s">
        <v>317</v>
      </c>
      <c r="B133" s="1" t="s">
        <v>118</v>
      </c>
      <c r="C133" s="7">
        <v>7.4</v>
      </c>
      <c r="D133" s="7">
        <v>0</v>
      </c>
      <c r="E133" s="1" t="s">
        <v>220</v>
      </c>
      <c r="F133" s="1" t="s">
        <v>378</v>
      </c>
      <c r="G133" s="1" t="s">
        <v>407</v>
      </c>
      <c r="H133" s="1" t="s">
        <v>408</v>
      </c>
      <c r="I133" s="1"/>
      <c r="J133" s="1"/>
      <c r="K133" s="1"/>
      <c r="L133" s="1"/>
      <c r="M133" s="1"/>
      <c r="N133" s="1"/>
      <c r="O133" s="1"/>
      <c r="P133" s="1"/>
      <c r="Q133" s="1"/>
      <c r="R133" s="1"/>
      <c r="S133" s="1"/>
      <c r="T133" s="1"/>
      <c r="U133" s="1"/>
      <c r="V133" s="1"/>
      <c r="W133" s="1"/>
      <c r="X133" s="1"/>
      <c r="Y133" s="1"/>
      <c r="Z133" s="1"/>
      <c r="AA133" s="1"/>
    </row>
    <row r="134" spans="1:27" ht="29.5" thickBot="1" x14ac:dyDescent="0.4">
      <c r="A134" s="5" t="s">
        <v>317</v>
      </c>
      <c r="B134" s="1" t="s">
        <v>118</v>
      </c>
      <c r="C134" s="7">
        <v>4</v>
      </c>
      <c r="D134" s="7">
        <v>0</v>
      </c>
      <c r="E134" s="1" t="s">
        <v>372</v>
      </c>
      <c r="F134" s="1" t="s">
        <v>221</v>
      </c>
      <c r="G134" s="1" t="s">
        <v>415</v>
      </c>
      <c r="H134" s="1" t="s">
        <v>414</v>
      </c>
      <c r="I134" s="1"/>
      <c r="J134" s="1"/>
      <c r="K134" s="1"/>
      <c r="L134" s="1"/>
      <c r="M134" s="1"/>
      <c r="N134" s="1"/>
      <c r="O134" s="1"/>
      <c r="P134" s="1"/>
      <c r="Q134" s="1"/>
      <c r="R134" s="1"/>
      <c r="S134" s="1"/>
      <c r="T134" s="1"/>
      <c r="U134" s="1"/>
      <c r="V134" s="1"/>
      <c r="W134" s="1"/>
      <c r="X134" s="1"/>
      <c r="Y134" s="1"/>
      <c r="Z134" s="1"/>
      <c r="AA134" s="1"/>
    </row>
    <row r="135" spans="1:27" ht="15" thickBot="1" x14ac:dyDescent="0.4">
      <c r="A135" s="5" t="s">
        <v>317</v>
      </c>
      <c r="B135" s="1" t="s">
        <v>119</v>
      </c>
      <c r="C135" s="7">
        <v>5.5</v>
      </c>
      <c r="D135" s="8">
        <v>5.5</v>
      </c>
      <c r="E135" s="1" t="s">
        <v>363</v>
      </c>
      <c r="F135" s="1" t="s">
        <v>222</v>
      </c>
      <c r="G135" s="1" t="s">
        <v>303</v>
      </c>
      <c r="H135" s="1"/>
      <c r="I135" s="1"/>
      <c r="J135" s="1"/>
      <c r="K135" s="1"/>
      <c r="L135" s="1"/>
      <c r="M135" s="1"/>
      <c r="N135" s="1"/>
      <c r="O135" s="1"/>
      <c r="P135" s="1"/>
      <c r="Q135" s="1"/>
      <c r="R135" s="1"/>
      <c r="S135" s="1"/>
      <c r="T135" s="1"/>
      <c r="U135" s="1"/>
      <c r="V135" s="1"/>
      <c r="W135" s="1"/>
      <c r="X135" s="1"/>
      <c r="Y135" s="1"/>
      <c r="Z135" s="1"/>
      <c r="AA135" s="1"/>
    </row>
    <row r="136" spans="1:27" ht="15" thickBot="1" x14ac:dyDescent="0.4">
      <c r="A136" s="5" t="s">
        <v>317</v>
      </c>
      <c r="B136" s="1" t="s">
        <v>119</v>
      </c>
      <c r="C136" s="7">
        <v>6.7</v>
      </c>
      <c r="D136" s="8">
        <v>6.7</v>
      </c>
      <c r="E136" s="1" t="s">
        <v>363</v>
      </c>
      <c r="F136" s="1" t="s">
        <v>304</v>
      </c>
      <c r="G136" s="1"/>
      <c r="H136" s="1"/>
      <c r="I136" s="1"/>
      <c r="J136" s="1"/>
      <c r="K136" s="1"/>
      <c r="L136" s="1"/>
      <c r="M136" s="1"/>
      <c r="N136" s="1"/>
      <c r="O136" s="1"/>
      <c r="P136" s="1"/>
      <c r="Q136" s="1"/>
      <c r="R136" s="1"/>
      <c r="S136" s="1"/>
      <c r="T136" s="1"/>
      <c r="U136" s="1"/>
      <c r="V136" s="1"/>
      <c r="W136" s="1"/>
      <c r="X136" s="1"/>
      <c r="Y136" s="1"/>
      <c r="Z136" s="1"/>
      <c r="AA136" s="1"/>
    </row>
    <row r="137" spans="1:27" ht="15" thickBot="1" x14ac:dyDescent="0.4">
      <c r="A137" s="5" t="s">
        <v>317</v>
      </c>
      <c r="B137" s="1" t="s">
        <v>119</v>
      </c>
      <c r="C137" s="7">
        <v>0.2</v>
      </c>
      <c r="D137" s="31">
        <v>0.2</v>
      </c>
      <c r="E137" s="1" t="s">
        <v>363</v>
      </c>
      <c r="F137" s="1" t="s">
        <v>223</v>
      </c>
      <c r="G137" s="1" t="s">
        <v>254</v>
      </c>
      <c r="H137" s="1" t="s">
        <v>255</v>
      </c>
      <c r="I137" s="1"/>
      <c r="J137" s="1"/>
      <c r="K137" s="1"/>
      <c r="L137" s="1"/>
      <c r="M137" s="1"/>
      <c r="N137" s="1"/>
      <c r="O137" s="1"/>
      <c r="P137" s="1"/>
      <c r="Q137" s="1"/>
      <c r="R137" s="1"/>
      <c r="S137" s="1"/>
      <c r="T137" s="1"/>
      <c r="U137" s="1"/>
      <c r="V137" s="1"/>
      <c r="W137" s="1"/>
      <c r="X137" s="1"/>
      <c r="Y137" s="1"/>
      <c r="Z137" s="1"/>
      <c r="AA137" s="1"/>
    </row>
    <row r="138" spans="1:27" ht="15" thickBot="1" x14ac:dyDescent="0.4">
      <c r="A138" s="5" t="s">
        <v>317</v>
      </c>
      <c r="B138" s="1" t="s">
        <v>57</v>
      </c>
      <c r="C138" s="7">
        <v>7.5</v>
      </c>
      <c r="D138" s="7">
        <v>0</v>
      </c>
      <c r="E138" s="1" t="s">
        <v>373</v>
      </c>
      <c r="F138" s="1" t="s">
        <v>382</v>
      </c>
      <c r="G138" s="1" t="s">
        <v>299</v>
      </c>
      <c r="H138" s="6">
        <v>45717</v>
      </c>
      <c r="I138" s="1"/>
      <c r="J138" s="1"/>
      <c r="K138" s="1"/>
      <c r="L138" s="1"/>
      <c r="M138" s="1"/>
      <c r="N138" s="1"/>
      <c r="O138" s="1"/>
      <c r="P138" s="1"/>
      <c r="Q138" s="1"/>
      <c r="R138" s="1"/>
      <c r="S138" s="1"/>
      <c r="T138" s="1"/>
      <c r="U138" s="1"/>
      <c r="V138" s="1"/>
      <c r="W138" s="1"/>
      <c r="X138" s="1"/>
      <c r="Y138" s="1"/>
      <c r="Z138" s="1"/>
      <c r="AA138" s="1"/>
    </row>
    <row r="139" spans="1:27" ht="29.5" thickBot="1" x14ac:dyDescent="0.4">
      <c r="A139" s="5" t="s">
        <v>317</v>
      </c>
      <c r="B139" s="1" t="s">
        <v>57</v>
      </c>
      <c r="C139" s="7">
        <v>15.4</v>
      </c>
      <c r="D139" s="7">
        <v>15.4</v>
      </c>
      <c r="E139" s="1" t="s">
        <v>224</v>
      </c>
      <c r="F139" s="1" t="s">
        <v>225</v>
      </c>
      <c r="G139" s="1" t="s">
        <v>255</v>
      </c>
      <c r="H139" s="6" t="s">
        <v>255</v>
      </c>
      <c r="I139" s="1"/>
      <c r="J139" s="1"/>
      <c r="K139" s="1"/>
      <c r="L139" s="1"/>
      <c r="M139" s="1"/>
      <c r="N139" s="1"/>
      <c r="O139" s="1"/>
      <c r="P139" s="1"/>
      <c r="Q139" s="1"/>
      <c r="R139" s="1"/>
      <c r="S139" s="1"/>
      <c r="T139" s="1"/>
      <c r="U139" s="1"/>
      <c r="V139" s="1"/>
      <c r="W139" s="1"/>
      <c r="X139" s="1"/>
      <c r="Y139" s="1"/>
      <c r="Z139" s="1"/>
      <c r="AA139" s="1"/>
    </row>
    <row r="140" spans="1:27" ht="15" thickBot="1" x14ac:dyDescent="0.4">
      <c r="A140" s="5" t="s">
        <v>317</v>
      </c>
      <c r="B140" s="1" t="s">
        <v>57</v>
      </c>
      <c r="C140" s="7">
        <v>17</v>
      </c>
      <c r="D140" s="7">
        <v>0</v>
      </c>
      <c r="E140" s="1" t="s">
        <v>374</v>
      </c>
      <c r="F140" s="1" t="s">
        <v>435</v>
      </c>
      <c r="G140" s="1" t="s">
        <v>300</v>
      </c>
      <c r="H140" s="6">
        <v>45717</v>
      </c>
      <c r="I140" s="1"/>
      <c r="J140" s="1"/>
      <c r="K140" s="1"/>
      <c r="L140" s="1"/>
      <c r="M140" s="1"/>
      <c r="N140" s="1"/>
      <c r="O140" s="1"/>
      <c r="P140" s="1"/>
      <c r="Q140" s="1"/>
      <c r="R140" s="1"/>
      <c r="S140" s="1"/>
      <c r="T140" s="1"/>
      <c r="U140" s="1"/>
      <c r="V140" s="1"/>
      <c r="W140" s="1"/>
      <c r="X140" s="1"/>
      <c r="Y140" s="1"/>
      <c r="Z140" s="1"/>
      <c r="AA140" s="1"/>
    </row>
    <row r="141" spans="1:27" ht="15" thickBot="1" x14ac:dyDescent="0.4">
      <c r="A141" s="5" t="s">
        <v>317</v>
      </c>
      <c r="B141" s="1" t="s">
        <v>57</v>
      </c>
      <c r="C141" s="7">
        <v>36.200000000000003</v>
      </c>
      <c r="D141" s="7">
        <v>36.200000000000003</v>
      </c>
      <c r="E141" s="1" t="s">
        <v>226</v>
      </c>
      <c r="F141" s="1" t="s">
        <v>227</v>
      </c>
      <c r="G141" s="1" t="s">
        <v>255</v>
      </c>
      <c r="H141" s="1" t="s">
        <v>255</v>
      </c>
      <c r="I141" s="1"/>
      <c r="J141" s="1"/>
      <c r="K141" s="1"/>
      <c r="L141" s="1"/>
      <c r="M141" s="1"/>
      <c r="N141" s="1"/>
      <c r="O141" s="1"/>
      <c r="P141" s="1"/>
      <c r="Q141" s="1"/>
      <c r="R141" s="1"/>
      <c r="S141" s="1"/>
      <c r="T141" s="1"/>
      <c r="U141" s="1"/>
      <c r="V141" s="1"/>
      <c r="W141" s="1"/>
      <c r="X141" s="1"/>
      <c r="Y141" s="1"/>
      <c r="Z141" s="1"/>
      <c r="AA141" s="1"/>
    </row>
    <row r="142" spans="1:27" ht="29.5" thickBot="1" x14ac:dyDescent="0.4">
      <c r="A142" s="5" t="s">
        <v>317</v>
      </c>
      <c r="B142" s="1" t="s">
        <v>59</v>
      </c>
      <c r="C142" s="7">
        <v>21.9</v>
      </c>
      <c r="D142" s="7">
        <v>12.8</v>
      </c>
      <c r="E142" s="1" t="s">
        <v>375</v>
      </c>
      <c r="F142" s="1" t="s">
        <v>228</v>
      </c>
      <c r="G142" s="1" t="s">
        <v>268</v>
      </c>
      <c r="H142" s="1" t="s">
        <v>269</v>
      </c>
      <c r="I142" s="1"/>
      <c r="J142" s="1"/>
      <c r="K142" s="1"/>
      <c r="L142" s="1"/>
      <c r="M142" s="1"/>
      <c r="N142" s="1"/>
      <c r="O142" s="1"/>
      <c r="P142" s="1"/>
      <c r="Q142" s="1"/>
      <c r="R142" s="1"/>
      <c r="S142" s="1"/>
      <c r="T142" s="1"/>
      <c r="U142" s="1"/>
      <c r="V142" s="1"/>
      <c r="W142" s="1"/>
      <c r="X142" s="1"/>
      <c r="Y142" s="1"/>
      <c r="Z142" s="1"/>
      <c r="AA142" s="1"/>
    </row>
    <row r="143" spans="1:27" ht="29.5" thickBot="1" x14ac:dyDescent="0.4">
      <c r="A143" s="5" t="s">
        <v>317</v>
      </c>
      <c r="B143" s="1" t="s">
        <v>59</v>
      </c>
      <c r="C143" s="7">
        <v>11.2</v>
      </c>
      <c r="D143" s="7">
        <v>0</v>
      </c>
      <c r="E143" s="1" t="s">
        <v>327</v>
      </c>
      <c r="F143" s="1" t="s">
        <v>229</v>
      </c>
      <c r="G143" s="1" t="s">
        <v>270</v>
      </c>
      <c r="H143" s="1" t="s">
        <v>271</v>
      </c>
      <c r="I143" s="1"/>
      <c r="J143" s="1"/>
      <c r="K143" s="1"/>
      <c r="L143" s="1"/>
      <c r="M143" s="1"/>
      <c r="N143" s="1"/>
      <c r="O143" s="1"/>
      <c r="P143" s="1"/>
      <c r="Q143" s="1"/>
      <c r="R143" s="1"/>
      <c r="S143" s="1"/>
      <c r="T143" s="1"/>
      <c r="U143" s="1"/>
      <c r="V143" s="1"/>
      <c r="W143" s="1"/>
      <c r="X143" s="1"/>
      <c r="Y143" s="1"/>
      <c r="Z143" s="1"/>
      <c r="AA143" s="1"/>
    </row>
    <row r="144" spans="1:27" ht="15" thickBot="1" x14ac:dyDescent="0.4">
      <c r="A144" s="5" t="s">
        <v>317</v>
      </c>
      <c r="B144" s="1" t="s">
        <v>59</v>
      </c>
      <c r="C144" s="7">
        <v>25.8</v>
      </c>
      <c r="D144" s="7">
        <v>21</v>
      </c>
      <c r="E144" s="1" t="s">
        <v>230</v>
      </c>
      <c r="F144" s="1" t="s">
        <v>231</v>
      </c>
      <c r="G144" s="1" t="s">
        <v>263</v>
      </c>
      <c r="H144" s="1" t="s">
        <v>272</v>
      </c>
      <c r="I144" s="1"/>
      <c r="J144" s="1"/>
      <c r="K144" s="1"/>
      <c r="L144" s="1"/>
      <c r="M144" s="1"/>
      <c r="N144" s="1"/>
      <c r="O144" s="1"/>
      <c r="P144" s="1"/>
      <c r="Q144" s="1"/>
      <c r="R144" s="1"/>
      <c r="S144" s="1"/>
      <c r="T144" s="1"/>
      <c r="U144" s="1"/>
      <c r="V144" s="1"/>
      <c r="W144" s="1"/>
      <c r="X144" s="1"/>
      <c r="Y144" s="1"/>
      <c r="Z144" s="1"/>
      <c r="AA144" s="1"/>
    </row>
    <row r="145" spans="2:27" ht="15" thickBot="1" x14ac:dyDescent="0.4">
      <c r="B145" s="14"/>
      <c r="C145" s="32"/>
      <c r="D145" s="32"/>
      <c r="E145" s="14"/>
      <c r="F145" s="1"/>
      <c r="G145" s="1"/>
      <c r="H145" s="1"/>
      <c r="I145" s="1"/>
      <c r="J145" s="1"/>
      <c r="K145" s="1"/>
      <c r="L145" s="1"/>
      <c r="M145" s="1"/>
      <c r="N145" s="1"/>
      <c r="O145" s="1"/>
      <c r="P145" s="1"/>
      <c r="Q145" s="1"/>
      <c r="R145" s="1"/>
      <c r="S145" s="1"/>
      <c r="T145" s="1"/>
      <c r="U145" s="1"/>
      <c r="V145" s="1"/>
      <c r="W145" s="1"/>
      <c r="X145" s="1"/>
      <c r="Y145" s="1"/>
      <c r="Z145" s="1"/>
      <c r="AA145" s="1"/>
    </row>
    <row r="146" spans="2:27" ht="15" thickBot="1" x14ac:dyDescent="0.4">
      <c r="C146" s="33" t="s">
        <v>311</v>
      </c>
      <c r="D146" s="33" t="s">
        <v>312</v>
      </c>
      <c r="E146" s="3" t="s">
        <v>310</v>
      </c>
      <c r="F146" s="15"/>
      <c r="G146" s="1"/>
      <c r="H146" s="1"/>
      <c r="I146" s="1"/>
      <c r="J146" s="1"/>
      <c r="K146" s="1"/>
      <c r="L146" s="1"/>
      <c r="M146" s="1"/>
      <c r="N146" s="1"/>
      <c r="O146" s="1"/>
      <c r="P146" s="1"/>
      <c r="Q146" s="1"/>
      <c r="R146" s="1"/>
      <c r="S146" s="1"/>
      <c r="T146" s="1"/>
      <c r="U146" s="1"/>
      <c r="V146" s="1"/>
      <c r="W146" s="1"/>
      <c r="X146" s="1"/>
      <c r="Y146" s="1"/>
      <c r="Z146" s="1"/>
      <c r="AA146" s="1"/>
    </row>
    <row r="147" spans="2:27" ht="15" thickBot="1" x14ac:dyDescent="0.4">
      <c r="B147" s="3" t="s">
        <v>320</v>
      </c>
      <c r="C147" s="16">
        <f>SUM(C2:C144)</f>
        <v>2672.2999999999993</v>
      </c>
      <c r="D147" s="16">
        <f>SUM(D2:D144)</f>
        <v>1203.9055900000005</v>
      </c>
      <c r="E147" s="17">
        <f>D147/C147</f>
        <v>0.45051288777457654</v>
      </c>
      <c r="F147" s="15"/>
      <c r="G147" s="1"/>
      <c r="H147" s="1"/>
      <c r="I147" s="1"/>
      <c r="J147" s="1"/>
      <c r="K147" s="1"/>
      <c r="L147" s="1"/>
      <c r="M147" s="1"/>
      <c r="N147" s="1"/>
      <c r="O147" s="1"/>
      <c r="P147" s="1"/>
      <c r="Q147" s="1"/>
      <c r="R147" s="1"/>
      <c r="S147" s="1"/>
      <c r="T147" s="1"/>
      <c r="U147" s="1"/>
      <c r="V147" s="1"/>
      <c r="W147" s="1"/>
      <c r="X147" s="1"/>
      <c r="Y147" s="1"/>
      <c r="Z147" s="1"/>
      <c r="AA147" s="1"/>
    </row>
    <row r="148" spans="2:27" ht="15" thickBot="1" x14ac:dyDescent="0.4">
      <c r="F148" s="15"/>
      <c r="G148" s="1"/>
      <c r="H148" s="1"/>
      <c r="I148" s="1"/>
      <c r="J148" s="1"/>
      <c r="K148" s="1"/>
      <c r="L148" s="1"/>
      <c r="M148" s="1"/>
      <c r="N148" s="1"/>
      <c r="O148" s="1"/>
      <c r="P148" s="1"/>
      <c r="Q148" s="1"/>
      <c r="R148" s="1"/>
      <c r="S148" s="1"/>
      <c r="T148" s="1"/>
      <c r="U148" s="1"/>
      <c r="V148" s="1"/>
      <c r="W148" s="1"/>
      <c r="X148" s="1"/>
      <c r="Y148" s="1"/>
      <c r="Z148" s="1"/>
      <c r="AA148" s="1"/>
    </row>
    <row r="149" spans="2:27" ht="15" thickBot="1" x14ac:dyDescent="0.4">
      <c r="F149" s="15"/>
      <c r="G149" s="1"/>
      <c r="H149" s="1"/>
      <c r="I149" s="1"/>
      <c r="J149" s="1"/>
      <c r="K149" s="1"/>
      <c r="L149" s="1"/>
      <c r="M149" s="1"/>
      <c r="N149" s="1"/>
      <c r="O149" s="1"/>
      <c r="P149" s="1"/>
      <c r="Q149" s="1"/>
      <c r="R149" s="1"/>
      <c r="S149" s="1"/>
      <c r="T149" s="1"/>
      <c r="U149" s="1"/>
      <c r="V149" s="1"/>
      <c r="W149" s="1"/>
      <c r="X149" s="1"/>
      <c r="Y149" s="1"/>
      <c r="Z149" s="1"/>
      <c r="AA149" s="1"/>
    </row>
    <row r="150" spans="2:27" ht="15" thickBot="1" x14ac:dyDescent="0.4">
      <c r="B150" s="18" t="s">
        <v>385</v>
      </c>
      <c r="C150" s="19" t="s">
        <v>298</v>
      </c>
      <c r="F150" s="15"/>
      <c r="G150" s="1"/>
      <c r="H150" s="6"/>
      <c r="I150" s="1"/>
      <c r="J150" s="1"/>
      <c r="K150" s="1"/>
      <c r="L150" s="1"/>
      <c r="M150" s="1"/>
      <c r="N150" s="1"/>
      <c r="O150" s="1"/>
      <c r="P150" s="1"/>
      <c r="Q150" s="1"/>
      <c r="R150" s="1"/>
      <c r="S150" s="1"/>
      <c r="T150" s="1"/>
      <c r="U150" s="1"/>
      <c r="V150" s="1"/>
      <c r="W150" s="1"/>
      <c r="X150" s="1"/>
      <c r="Y150" s="1"/>
      <c r="Z150" s="1"/>
      <c r="AA150" s="1"/>
    </row>
    <row r="151" spans="2:27" ht="15" thickBot="1" x14ac:dyDescent="0.4">
      <c r="B151" s="16">
        <f>COUNTA(D2:D144)-COUNTIF(D1:D144,"Information not supplied")</f>
        <v>139</v>
      </c>
      <c r="C151" s="20">
        <f>B151/B153</f>
        <v>0.97202797202797198</v>
      </c>
      <c r="F151" s="15"/>
      <c r="G151" s="1"/>
      <c r="H151" s="1"/>
      <c r="I151" s="1"/>
      <c r="J151" s="1"/>
      <c r="K151" s="1"/>
      <c r="L151" s="1"/>
      <c r="M151" s="1"/>
      <c r="N151" s="1"/>
      <c r="O151" s="1"/>
      <c r="P151" s="1"/>
      <c r="Q151" s="1"/>
      <c r="R151" s="1"/>
      <c r="S151" s="1"/>
      <c r="T151" s="1"/>
      <c r="U151" s="1"/>
      <c r="V151" s="1"/>
      <c r="W151" s="1"/>
      <c r="X151" s="1"/>
      <c r="Y151" s="1"/>
      <c r="Z151" s="1"/>
      <c r="AA151" s="1"/>
    </row>
    <row r="152" spans="2:27" ht="15" thickBot="1" x14ac:dyDescent="0.4">
      <c r="B152" s="18" t="s">
        <v>386</v>
      </c>
      <c r="F152" s="15"/>
      <c r="G152" s="1"/>
      <c r="H152" s="1"/>
      <c r="I152" s="1"/>
      <c r="J152" s="1"/>
      <c r="K152" s="1"/>
      <c r="L152" s="1"/>
      <c r="M152" s="1"/>
      <c r="N152" s="1"/>
      <c r="O152" s="1"/>
      <c r="P152" s="1"/>
      <c r="Q152" s="1"/>
      <c r="R152" s="1"/>
      <c r="S152" s="1"/>
      <c r="T152" s="1"/>
      <c r="U152" s="1"/>
      <c r="V152" s="1"/>
      <c r="W152" s="1"/>
      <c r="X152" s="1"/>
      <c r="Y152" s="1"/>
      <c r="Z152" s="1"/>
      <c r="AA152" s="1"/>
    </row>
    <row r="153" spans="2:27" ht="15" thickBot="1" x14ac:dyDescent="0.4">
      <c r="B153" s="13">
        <f>COUNTA(B2:B144)</f>
        <v>143</v>
      </c>
      <c r="F153" s="15"/>
      <c r="G153" s="1"/>
      <c r="H153" s="1"/>
      <c r="I153" s="1"/>
      <c r="J153" s="1"/>
      <c r="K153" s="1"/>
      <c r="L153" s="1"/>
      <c r="M153" s="1"/>
      <c r="N153" s="1"/>
      <c r="O153" s="1"/>
      <c r="P153" s="1"/>
      <c r="Q153" s="1"/>
      <c r="R153" s="1"/>
      <c r="S153" s="1"/>
      <c r="T153" s="1"/>
      <c r="U153" s="1"/>
      <c r="V153" s="1"/>
      <c r="W153" s="1"/>
      <c r="X153" s="1"/>
      <c r="Y153" s="1"/>
      <c r="Z153" s="1"/>
      <c r="AA153" s="1"/>
    </row>
    <row r="154" spans="2:27" ht="15" thickBot="1" x14ac:dyDescent="0.4">
      <c r="F154" s="15"/>
      <c r="G154" s="1"/>
      <c r="H154" s="1"/>
      <c r="I154" s="1"/>
      <c r="J154" s="1"/>
      <c r="K154" s="1"/>
      <c r="L154" s="1"/>
      <c r="M154" s="1"/>
      <c r="N154" s="1"/>
      <c r="O154" s="1"/>
      <c r="P154" s="1"/>
      <c r="Q154" s="1"/>
      <c r="R154" s="1"/>
      <c r="S154" s="1"/>
      <c r="T154" s="1"/>
      <c r="U154" s="1"/>
      <c r="V154" s="1"/>
      <c r="W154" s="1"/>
      <c r="X154" s="1"/>
      <c r="Y154" s="1"/>
      <c r="Z154" s="1"/>
      <c r="AA154" s="1"/>
    </row>
    <row r="155" spans="2:27" ht="15" thickBot="1" x14ac:dyDescent="0.4">
      <c r="B155" s="18" t="s">
        <v>465</v>
      </c>
      <c r="C155" s="18" t="s">
        <v>308</v>
      </c>
      <c r="F155" s="15"/>
      <c r="G155" s="1"/>
      <c r="H155" s="1"/>
      <c r="I155" s="1"/>
      <c r="J155" s="1"/>
      <c r="K155" s="1"/>
      <c r="L155" s="1"/>
      <c r="M155" s="1"/>
      <c r="N155" s="1"/>
      <c r="O155" s="1"/>
      <c r="P155" s="1"/>
      <c r="Q155" s="1"/>
      <c r="R155" s="1"/>
      <c r="S155" s="1"/>
      <c r="T155" s="1"/>
      <c r="U155" s="1"/>
      <c r="V155" s="1"/>
      <c r="W155" s="1"/>
      <c r="X155" s="1"/>
      <c r="Y155" s="1"/>
      <c r="Z155" s="1"/>
      <c r="AA155" s="1"/>
    </row>
    <row r="156" spans="2:27" ht="15" thickBot="1" x14ac:dyDescent="0.4">
      <c r="B156" s="13">
        <f>COUNTIF(D1:D144,"0")-B159</f>
        <v>30</v>
      </c>
      <c r="C156" s="17">
        <f>B156/B153</f>
        <v>0.20979020979020979</v>
      </c>
      <c r="D156" s="21"/>
      <c r="E156" s="22"/>
      <c r="F156" s="1"/>
      <c r="G156" s="1"/>
      <c r="H156" s="1"/>
      <c r="I156" s="1"/>
      <c r="J156" s="1"/>
      <c r="K156" s="1"/>
      <c r="L156" s="1"/>
      <c r="M156" s="1"/>
      <c r="N156" s="1"/>
      <c r="O156" s="1"/>
      <c r="P156" s="1"/>
      <c r="Q156" s="1"/>
      <c r="R156" s="1"/>
      <c r="S156" s="1"/>
      <c r="T156" s="1"/>
      <c r="U156" s="1"/>
      <c r="V156" s="1"/>
      <c r="W156" s="1"/>
      <c r="X156" s="1"/>
      <c r="Y156" s="1"/>
      <c r="Z156" s="1"/>
      <c r="AA156" s="1"/>
    </row>
    <row r="157" spans="2:27" ht="15" thickBot="1" x14ac:dyDescent="0.4">
      <c r="D157" s="15"/>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5" thickBot="1" x14ac:dyDescent="0.4">
      <c r="B158" s="18" t="s">
        <v>393</v>
      </c>
      <c r="C158" s="19" t="s">
        <v>298</v>
      </c>
      <c r="D158" s="15"/>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5" thickBot="1" x14ac:dyDescent="0.4">
      <c r="B159" s="13">
        <f>COUNTA(G60,G63,G74,G91,G94,G130,G131, G132,G66,G57)</f>
        <v>10</v>
      </c>
      <c r="C159" s="17">
        <f>B159/B153</f>
        <v>6.9930069930069935E-2</v>
      </c>
      <c r="D159" s="15"/>
      <c r="E159" s="1"/>
      <c r="F159" s="1"/>
      <c r="G159" s="1"/>
      <c r="H159" s="23"/>
      <c r="I159" s="1"/>
      <c r="J159" s="1"/>
      <c r="K159" s="1"/>
      <c r="L159" s="1"/>
      <c r="M159" s="1"/>
      <c r="N159" s="1"/>
      <c r="O159" s="1"/>
      <c r="P159" s="1"/>
      <c r="Q159" s="1"/>
      <c r="R159" s="1"/>
      <c r="S159" s="1"/>
      <c r="T159" s="1"/>
      <c r="U159" s="1"/>
      <c r="V159" s="1"/>
      <c r="W159" s="1"/>
      <c r="X159" s="1"/>
      <c r="Y159" s="1"/>
      <c r="Z159" s="1"/>
      <c r="AA159" s="1"/>
    </row>
    <row r="160" spans="2:27" ht="15" thickBot="1" x14ac:dyDescent="0.4">
      <c r="D160" s="15"/>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5" thickBot="1" x14ac:dyDescent="0.4">
      <c r="B161" s="18" t="s">
        <v>394</v>
      </c>
      <c r="C161" s="18" t="s">
        <v>298</v>
      </c>
      <c r="D161" s="15"/>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5" thickBot="1" x14ac:dyDescent="0.4">
      <c r="B162" s="13">
        <f>COUNTA(G2,G3,G13,G14,G16,G17,G18,G23,G25,G26,G27,G28,G29,G33,G35,G38,G39,G40,G49,G50,G51,G52,G56,G62,G64,G65,G67,G80,G81,G87,G88,G93,G95,G107,G110,G112,G117,G118,G119,G120,G123,G125,G129,G135,G134,G137,G139,G141,G102,G41,G76,G104,G113,G21,G31,)</f>
        <v>56</v>
      </c>
      <c r="C162" s="17">
        <f>B162/B153</f>
        <v>0.39160839160839161</v>
      </c>
      <c r="D162" s="15"/>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5" thickBot="1" x14ac:dyDescent="0.4">
      <c r="D163" s="15"/>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5" thickBot="1" x14ac:dyDescent="0.4">
      <c r="D164" s="15"/>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5" thickBot="1" x14ac:dyDescent="0.4">
      <c r="D165" s="15"/>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5" thickBot="1" x14ac:dyDescent="0.4">
      <c r="D166" s="15"/>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5" thickBot="1" x14ac:dyDescent="0.4">
      <c r="D167" s="15"/>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5" thickBot="1" x14ac:dyDescent="0.4">
      <c r="D168" s="15"/>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5" thickBot="1" x14ac:dyDescent="0.4">
      <c r="D169" s="15"/>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5" thickBot="1" x14ac:dyDescent="0.4">
      <c r="D170" s="15"/>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5" thickBot="1" x14ac:dyDescent="0.4">
      <c r="D171" s="15"/>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5" thickBot="1" x14ac:dyDescent="0.4">
      <c r="D172" s="15"/>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5" thickBot="1" x14ac:dyDescent="0.4">
      <c r="D173" s="15"/>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5" thickBot="1" x14ac:dyDescent="0.4">
      <c r="D174" s="15"/>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5" thickBot="1" x14ac:dyDescent="0.4">
      <c r="D175" s="15"/>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5" thickBot="1" x14ac:dyDescent="0.4">
      <c r="D176" s="15"/>
      <c r="E176" s="1"/>
      <c r="F176" s="1"/>
      <c r="G176" s="1"/>
      <c r="H176" s="1"/>
      <c r="I176" s="1"/>
      <c r="J176" s="1"/>
      <c r="K176" s="1"/>
      <c r="L176" s="1"/>
      <c r="M176" s="1"/>
      <c r="N176" s="1"/>
      <c r="O176" s="1"/>
      <c r="P176" s="1"/>
      <c r="Q176" s="1"/>
      <c r="R176" s="1"/>
      <c r="S176" s="1"/>
      <c r="T176" s="1"/>
      <c r="U176" s="1"/>
      <c r="V176" s="1"/>
      <c r="W176" s="1"/>
      <c r="X176" s="1"/>
      <c r="Y176" s="1"/>
      <c r="Z176" s="1"/>
      <c r="AA176" s="1"/>
    </row>
    <row r="177" spans="4:27" ht="15" thickBot="1" x14ac:dyDescent="0.4">
      <c r="D177" s="15"/>
      <c r="E177" s="1"/>
      <c r="F177" s="1"/>
      <c r="G177" s="1"/>
      <c r="H177" s="1"/>
      <c r="I177" s="1"/>
      <c r="J177" s="1"/>
      <c r="K177" s="1"/>
      <c r="L177" s="1"/>
      <c r="M177" s="1"/>
      <c r="N177" s="1"/>
      <c r="O177" s="1"/>
      <c r="P177" s="1"/>
      <c r="Q177" s="1"/>
      <c r="R177" s="1"/>
      <c r="S177" s="1"/>
      <c r="T177" s="1"/>
      <c r="U177" s="1"/>
      <c r="V177" s="1"/>
      <c r="W177" s="1"/>
      <c r="X177" s="1"/>
      <c r="Y177" s="1"/>
      <c r="Z177" s="1"/>
      <c r="AA177" s="1"/>
    </row>
    <row r="178" spans="4:27" ht="15" thickBot="1" x14ac:dyDescent="0.4">
      <c r="D178" s="24"/>
      <c r="E178" s="1"/>
      <c r="F178" s="1"/>
      <c r="G178" s="1"/>
      <c r="H178" s="1"/>
      <c r="I178" s="1"/>
      <c r="J178" s="1"/>
      <c r="K178" s="1"/>
      <c r="L178" s="1"/>
      <c r="M178" s="1"/>
      <c r="N178" s="1"/>
      <c r="O178" s="1"/>
      <c r="P178" s="1"/>
      <c r="Q178" s="1"/>
      <c r="R178" s="1"/>
      <c r="S178" s="1"/>
      <c r="T178" s="1"/>
      <c r="U178" s="1"/>
      <c r="V178" s="1"/>
      <c r="W178" s="1"/>
      <c r="X178" s="1"/>
      <c r="Y178" s="1"/>
      <c r="Z178" s="1"/>
      <c r="AA178" s="1"/>
    </row>
    <row r="179" spans="4:27" ht="15" thickBot="1" x14ac:dyDescent="0.4">
      <c r="D179" s="15"/>
      <c r="E179" s="1"/>
      <c r="F179" s="1"/>
      <c r="G179" s="1"/>
      <c r="H179" s="1"/>
      <c r="I179" s="1"/>
      <c r="J179" s="1"/>
      <c r="K179" s="1"/>
      <c r="L179" s="1"/>
      <c r="M179" s="1"/>
      <c r="N179" s="1"/>
      <c r="O179" s="1"/>
      <c r="P179" s="1"/>
      <c r="Q179" s="1"/>
      <c r="R179" s="1"/>
      <c r="S179" s="1"/>
      <c r="T179" s="1"/>
      <c r="U179" s="1"/>
      <c r="V179" s="1"/>
      <c r="W179" s="1"/>
      <c r="X179" s="1"/>
      <c r="Y179" s="1"/>
      <c r="Z179" s="1"/>
      <c r="AA179" s="1"/>
    </row>
    <row r="180" spans="4:27" ht="15" thickBot="1" x14ac:dyDescent="0.4">
      <c r="D180" s="15"/>
      <c r="E180" s="1"/>
      <c r="F180" s="1"/>
      <c r="G180" s="1"/>
      <c r="H180" s="1"/>
      <c r="I180" s="1"/>
      <c r="J180" s="1"/>
      <c r="K180" s="1"/>
      <c r="L180" s="1"/>
      <c r="M180" s="1"/>
      <c r="N180" s="1"/>
      <c r="O180" s="1"/>
      <c r="P180" s="1"/>
      <c r="Q180" s="1"/>
      <c r="R180" s="1"/>
      <c r="S180" s="1"/>
      <c r="T180" s="1"/>
      <c r="U180" s="1"/>
      <c r="V180" s="1"/>
      <c r="W180" s="1"/>
      <c r="X180" s="1"/>
      <c r="Y180" s="1"/>
      <c r="Z180" s="1"/>
      <c r="AA180" s="1"/>
    </row>
    <row r="181" spans="4:27" ht="15" thickBot="1" x14ac:dyDescent="0.4">
      <c r="D181" s="15"/>
      <c r="E181" s="1"/>
      <c r="F181" s="1"/>
      <c r="G181" s="1"/>
      <c r="H181" s="1"/>
      <c r="I181" s="1"/>
      <c r="J181" s="1"/>
      <c r="K181" s="1"/>
      <c r="L181" s="1"/>
      <c r="M181" s="1"/>
      <c r="N181" s="1"/>
      <c r="O181" s="1"/>
      <c r="P181" s="1"/>
      <c r="Q181" s="1"/>
      <c r="R181" s="1"/>
      <c r="S181" s="1"/>
      <c r="T181" s="1"/>
      <c r="U181" s="1"/>
      <c r="V181" s="1"/>
      <c r="W181" s="1"/>
      <c r="X181" s="1"/>
      <c r="Y181" s="1"/>
      <c r="Z181" s="1"/>
      <c r="AA181" s="1"/>
    </row>
    <row r="182" spans="4:27" ht="15" thickBot="1" x14ac:dyDescent="0.4">
      <c r="D182" s="15"/>
      <c r="E182" s="1"/>
      <c r="F182" s="1"/>
      <c r="G182" s="1"/>
      <c r="H182" s="1"/>
      <c r="I182" s="1"/>
      <c r="J182" s="1"/>
      <c r="K182" s="1"/>
      <c r="L182" s="1"/>
      <c r="M182" s="1"/>
      <c r="N182" s="1"/>
      <c r="O182" s="1"/>
      <c r="P182" s="1"/>
      <c r="Q182" s="1"/>
      <c r="R182" s="1"/>
      <c r="S182" s="1"/>
      <c r="T182" s="1"/>
      <c r="U182" s="1"/>
      <c r="V182" s="1"/>
      <c r="W182" s="1"/>
      <c r="X182" s="1"/>
      <c r="Y182" s="1"/>
      <c r="Z182" s="1"/>
      <c r="AA182" s="1"/>
    </row>
    <row r="183" spans="4:27" ht="15" thickBot="1" x14ac:dyDescent="0.4">
      <c r="D183" s="15"/>
      <c r="E183" s="1"/>
      <c r="F183" s="1"/>
      <c r="G183" s="1"/>
      <c r="H183" s="1"/>
      <c r="I183" s="1"/>
      <c r="J183" s="1"/>
      <c r="K183" s="1"/>
      <c r="L183" s="1"/>
      <c r="M183" s="1"/>
      <c r="N183" s="1"/>
      <c r="O183" s="1"/>
      <c r="P183" s="1"/>
      <c r="Q183" s="1"/>
      <c r="R183" s="1"/>
      <c r="S183" s="1"/>
      <c r="T183" s="1"/>
      <c r="U183" s="1"/>
      <c r="V183" s="1"/>
      <c r="W183" s="1"/>
      <c r="X183" s="1"/>
      <c r="Y183" s="1"/>
      <c r="Z183" s="1"/>
      <c r="AA183" s="1"/>
    </row>
    <row r="184" spans="4:27" ht="15" thickBot="1" x14ac:dyDescent="0.4">
      <c r="D184" s="15"/>
      <c r="E184" s="1"/>
      <c r="F184" s="1"/>
      <c r="G184" s="1"/>
      <c r="H184" s="1"/>
      <c r="I184" s="1"/>
      <c r="J184" s="1"/>
      <c r="K184" s="1"/>
      <c r="L184" s="1"/>
      <c r="M184" s="1"/>
      <c r="N184" s="1"/>
      <c r="O184" s="1"/>
      <c r="P184" s="1"/>
      <c r="Q184" s="1"/>
      <c r="R184" s="1"/>
      <c r="S184" s="1"/>
      <c r="T184" s="1"/>
      <c r="U184" s="1"/>
      <c r="V184" s="1"/>
      <c r="W184" s="1"/>
      <c r="X184" s="1"/>
      <c r="Y184" s="1"/>
      <c r="Z184" s="1"/>
      <c r="AA184" s="1"/>
    </row>
    <row r="185" spans="4:27" ht="15" thickBot="1" x14ac:dyDescent="0.4">
      <c r="D185" s="15"/>
      <c r="E185" s="1"/>
      <c r="F185" s="1"/>
      <c r="G185" s="1"/>
      <c r="H185" s="1"/>
      <c r="I185" s="1"/>
      <c r="J185" s="1"/>
      <c r="K185" s="1"/>
      <c r="L185" s="1"/>
      <c r="M185" s="1"/>
      <c r="N185" s="1"/>
      <c r="O185" s="1"/>
      <c r="P185" s="1"/>
      <c r="Q185" s="1"/>
      <c r="R185" s="1"/>
      <c r="S185" s="1"/>
      <c r="T185" s="1"/>
      <c r="U185" s="1"/>
      <c r="V185" s="1"/>
      <c r="W185" s="1"/>
      <c r="X185" s="1"/>
      <c r="Y185" s="1"/>
      <c r="Z185" s="1"/>
      <c r="AA185" s="1"/>
    </row>
    <row r="186" spans="4:27" ht="15" thickBot="1" x14ac:dyDescent="0.4">
      <c r="D186" s="15"/>
      <c r="E186" s="1"/>
      <c r="F186" s="1"/>
      <c r="G186" s="1"/>
      <c r="H186" s="1"/>
      <c r="I186" s="1"/>
      <c r="J186" s="1"/>
      <c r="K186" s="1"/>
      <c r="L186" s="1"/>
      <c r="M186" s="1"/>
      <c r="N186" s="1"/>
      <c r="O186" s="1"/>
      <c r="P186" s="1"/>
      <c r="Q186" s="1"/>
      <c r="R186" s="1"/>
      <c r="S186" s="1"/>
      <c r="T186" s="1"/>
      <c r="U186" s="1"/>
      <c r="V186" s="1"/>
      <c r="W186" s="1"/>
      <c r="X186" s="1"/>
      <c r="Y186" s="1"/>
      <c r="Z186" s="1"/>
      <c r="AA186" s="1"/>
    </row>
    <row r="187" spans="4:27" ht="15" thickBot="1" x14ac:dyDescent="0.4">
      <c r="D187" s="15"/>
      <c r="E187" s="1"/>
      <c r="F187" s="1"/>
      <c r="G187" s="1"/>
      <c r="H187" s="1"/>
      <c r="I187" s="1"/>
      <c r="J187" s="1"/>
      <c r="K187" s="1"/>
      <c r="L187" s="1"/>
      <c r="M187" s="1"/>
      <c r="N187" s="1"/>
      <c r="O187" s="1"/>
      <c r="P187" s="1"/>
      <c r="Q187" s="1"/>
      <c r="R187" s="1"/>
      <c r="S187" s="1"/>
      <c r="T187" s="1"/>
      <c r="U187" s="1"/>
      <c r="V187" s="1"/>
      <c r="W187" s="1"/>
      <c r="X187" s="1"/>
      <c r="Y187" s="1"/>
      <c r="Z187" s="1"/>
      <c r="AA187" s="1"/>
    </row>
    <row r="188" spans="4:27" ht="15" thickBot="1" x14ac:dyDescent="0.4">
      <c r="D188" s="15"/>
      <c r="E188" s="1"/>
      <c r="F188" s="1"/>
      <c r="G188" s="1"/>
      <c r="H188" s="1"/>
      <c r="I188" s="1"/>
      <c r="J188" s="1"/>
      <c r="K188" s="1"/>
      <c r="L188" s="1"/>
      <c r="M188" s="1"/>
      <c r="N188" s="1"/>
      <c r="O188" s="1"/>
      <c r="P188" s="1"/>
      <c r="Q188" s="1"/>
      <c r="R188" s="1"/>
      <c r="S188" s="1"/>
      <c r="T188" s="1"/>
      <c r="U188" s="1"/>
      <c r="V188" s="1"/>
      <c r="W188" s="1"/>
      <c r="X188" s="1"/>
      <c r="Y188" s="1"/>
      <c r="Z188" s="1"/>
      <c r="AA188" s="1"/>
    </row>
    <row r="189" spans="4:27" ht="15" thickBot="1" x14ac:dyDescent="0.4">
      <c r="D189" s="15"/>
      <c r="E189" s="1"/>
      <c r="F189" s="1"/>
      <c r="G189" s="1"/>
      <c r="H189" s="1"/>
      <c r="I189" s="1"/>
      <c r="J189" s="1"/>
      <c r="K189" s="1"/>
      <c r="L189" s="1"/>
      <c r="M189" s="1"/>
      <c r="N189" s="1"/>
      <c r="O189" s="1"/>
      <c r="P189" s="1"/>
      <c r="Q189" s="1"/>
      <c r="R189" s="1"/>
      <c r="S189" s="1"/>
      <c r="T189" s="1"/>
      <c r="U189" s="1"/>
      <c r="V189" s="1"/>
      <c r="W189" s="1"/>
      <c r="X189" s="1"/>
      <c r="Y189" s="1"/>
      <c r="Z189" s="1"/>
      <c r="AA189" s="1"/>
    </row>
    <row r="190" spans="4:27" ht="15" thickBot="1" x14ac:dyDescent="0.4">
      <c r="D190" s="15"/>
      <c r="E190" s="1"/>
      <c r="F190" s="1"/>
      <c r="G190" s="1"/>
      <c r="H190" s="1"/>
      <c r="I190" s="1"/>
      <c r="J190" s="1"/>
      <c r="K190" s="1"/>
      <c r="L190" s="1"/>
      <c r="M190" s="1"/>
      <c r="N190" s="1"/>
      <c r="O190" s="1"/>
      <c r="P190" s="1"/>
      <c r="Q190" s="1"/>
      <c r="R190" s="1"/>
      <c r="S190" s="1"/>
      <c r="T190" s="1"/>
      <c r="U190" s="1"/>
      <c r="V190" s="1"/>
      <c r="W190" s="1"/>
      <c r="X190" s="1"/>
      <c r="Y190" s="1"/>
      <c r="Z190" s="1"/>
      <c r="AA190" s="1"/>
    </row>
    <row r="191" spans="4:27" ht="15" thickBot="1" x14ac:dyDescent="0.4">
      <c r="D191" s="15"/>
      <c r="E191" s="1"/>
      <c r="F191" s="1"/>
      <c r="G191" s="1"/>
      <c r="H191" s="1"/>
      <c r="I191" s="1"/>
      <c r="J191" s="1"/>
      <c r="K191" s="1"/>
      <c r="L191" s="1"/>
      <c r="M191" s="1"/>
      <c r="N191" s="1"/>
      <c r="O191" s="1"/>
      <c r="P191" s="1"/>
      <c r="Q191" s="1"/>
      <c r="R191" s="1"/>
      <c r="S191" s="1"/>
      <c r="T191" s="1"/>
      <c r="U191" s="1"/>
      <c r="V191" s="1"/>
      <c r="W191" s="1"/>
      <c r="X191" s="1"/>
      <c r="Y191" s="1"/>
      <c r="Z191" s="1"/>
      <c r="AA191" s="1"/>
    </row>
    <row r="192" spans="4:27" ht="15" thickBot="1" x14ac:dyDescent="0.4">
      <c r="D192" s="15"/>
      <c r="E192" s="1"/>
      <c r="F192" s="1"/>
      <c r="G192" s="1"/>
      <c r="H192" s="1"/>
      <c r="I192" s="1"/>
      <c r="J192" s="1"/>
      <c r="K192" s="1"/>
      <c r="L192" s="1"/>
      <c r="M192" s="1"/>
      <c r="N192" s="1"/>
      <c r="O192" s="1"/>
      <c r="P192" s="1"/>
      <c r="Q192" s="1"/>
      <c r="R192" s="1"/>
      <c r="S192" s="1"/>
      <c r="T192" s="1"/>
      <c r="U192" s="1"/>
      <c r="V192" s="1"/>
      <c r="W192" s="1"/>
      <c r="X192" s="1"/>
      <c r="Y192" s="1"/>
      <c r="Z192" s="1"/>
      <c r="AA192" s="1"/>
    </row>
    <row r="193" spans="4:27" ht="15" thickBot="1" x14ac:dyDescent="0.4">
      <c r="D193" s="15"/>
      <c r="E193" s="1"/>
      <c r="F193" s="1"/>
      <c r="G193" s="1"/>
      <c r="H193" s="1"/>
      <c r="I193" s="1"/>
      <c r="J193" s="1"/>
      <c r="K193" s="1"/>
      <c r="L193" s="1"/>
      <c r="M193" s="1"/>
      <c r="N193" s="1"/>
      <c r="O193" s="1"/>
      <c r="P193" s="1"/>
      <c r="Q193" s="1"/>
      <c r="R193" s="1"/>
      <c r="S193" s="1"/>
      <c r="T193" s="1"/>
      <c r="U193" s="1"/>
      <c r="V193" s="1"/>
      <c r="W193" s="1"/>
      <c r="X193" s="1"/>
      <c r="Y193" s="1"/>
      <c r="Z193" s="1"/>
      <c r="AA193" s="1"/>
    </row>
    <row r="194" spans="4:27" ht="15" thickBot="1" x14ac:dyDescent="0.4">
      <c r="D194" s="15"/>
      <c r="E194" s="1"/>
      <c r="F194" s="1"/>
      <c r="G194" s="1"/>
      <c r="H194" s="1"/>
      <c r="I194" s="1"/>
      <c r="J194" s="1"/>
      <c r="K194" s="1"/>
      <c r="L194" s="1"/>
      <c r="M194" s="1"/>
      <c r="N194" s="1"/>
      <c r="O194" s="1"/>
      <c r="P194" s="1"/>
      <c r="Q194" s="1"/>
      <c r="R194" s="1"/>
      <c r="S194" s="1"/>
      <c r="T194" s="1"/>
      <c r="U194" s="1"/>
      <c r="V194" s="1"/>
      <c r="W194" s="1"/>
      <c r="X194" s="1"/>
      <c r="Y194" s="1"/>
      <c r="Z194" s="1"/>
      <c r="AA194" s="1"/>
    </row>
    <row r="195" spans="4:27" ht="15" thickBot="1" x14ac:dyDescent="0.4">
      <c r="D195" s="15"/>
      <c r="E195" s="1"/>
      <c r="F195" s="1"/>
      <c r="G195" s="1"/>
      <c r="H195" s="1"/>
      <c r="I195" s="1"/>
      <c r="J195" s="1"/>
      <c r="K195" s="1"/>
      <c r="L195" s="1"/>
      <c r="M195" s="1"/>
      <c r="N195" s="1"/>
      <c r="O195" s="1"/>
      <c r="P195" s="1"/>
      <c r="Q195" s="1"/>
      <c r="R195" s="1"/>
      <c r="S195" s="1"/>
      <c r="T195" s="1"/>
      <c r="U195" s="1"/>
      <c r="V195" s="1"/>
      <c r="W195" s="1"/>
      <c r="X195" s="1"/>
      <c r="Y195" s="1"/>
      <c r="Z195" s="1"/>
      <c r="AA195" s="1"/>
    </row>
    <row r="196" spans="4:27" ht="15" thickBot="1" x14ac:dyDescent="0.4">
      <c r="D196" s="15"/>
      <c r="E196" s="1"/>
      <c r="F196" s="1"/>
      <c r="G196" s="1"/>
      <c r="H196" s="1"/>
      <c r="I196" s="1"/>
      <c r="J196" s="1"/>
      <c r="K196" s="1"/>
      <c r="L196" s="1"/>
      <c r="M196" s="1"/>
      <c r="N196" s="1"/>
      <c r="O196" s="1"/>
      <c r="P196" s="1"/>
      <c r="Q196" s="1"/>
      <c r="R196" s="1"/>
      <c r="S196" s="1"/>
      <c r="T196" s="1"/>
      <c r="U196" s="1"/>
      <c r="V196" s="1"/>
      <c r="W196" s="1"/>
      <c r="X196" s="1"/>
      <c r="Y196" s="1"/>
      <c r="Z196" s="1"/>
      <c r="AA196" s="1"/>
    </row>
    <row r="197" spans="4:27" ht="15" thickBot="1" x14ac:dyDescent="0.4">
      <c r="D197" s="15"/>
      <c r="E197" s="1"/>
      <c r="F197" s="1"/>
      <c r="G197" s="1"/>
      <c r="H197" s="1"/>
      <c r="I197" s="1"/>
      <c r="J197" s="1"/>
      <c r="K197" s="1"/>
      <c r="L197" s="1"/>
      <c r="M197" s="1"/>
      <c r="N197" s="1"/>
      <c r="O197" s="1"/>
      <c r="P197" s="1"/>
      <c r="Q197" s="1"/>
      <c r="R197" s="1"/>
      <c r="S197" s="1"/>
      <c r="T197" s="1"/>
      <c r="U197" s="1"/>
      <c r="V197" s="1"/>
      <c r="W197" s="1"/>
      <c r="X197" s="1"/>
      <c r="Y197" s="1"/>
      <c r="Z197" s="1"/>
      <c r="AA197" s="1"/>
    </row>
    <row r="198" spans="4:27" ht="15" thickBot="1" x14ac:dyDescent="0.4">
      <c r="D198" s="15"/>
      <c r="E198" s="1"/>
      <c r="F198" s="1"/>
      <c r="G198" s="1"/>
      <c r="H198" s="1"/>
      <c r="I198" s="1"/>
      <c r="J198" s="1"/>
      <c r="K198" s="1"/>
      <c r="L198" s="1"/>
      <c r="M198" s="1"/>
      <c r="N198" s="1"/>
      <c r="O198" s="1"/>
      <c r="P198" s="1"/>
      <c r="Q198" s="1"/>
      <c r="R198" s="1"/>
      <c r="S198" s="1"/>
      <c r="T198" s="1"/>
      <c r="U198" s="1"/>
      <c r="V198" s="1"/>
      <c r="W198" s="1"/>
      <c r="X198" s="1"/>
      <c r="Y198" s="1"/>
      <c r="Z198" s="1"/>
      <c r="AA198" s="1"/>
    </row>
    <row r="199" spans="4:27" ht="15" thickBot="1" x14ac:dyDescent="0.4">
      <c r="D199" s="15"/>
      <c r="E199" s="1"/>
      <c r="F199" s="1"/>
      <c r="G199" s="1"/>
      <c r="H199" s="1"/>
      <c r="I199" s="1"/>
      <c r="J199" s="1"/>
      <c r="K199" s="1"/>
      <c r="L199" s="1"/>
      <c r="M199" s="1"/>
      <c r="N199" s="1"/>
      <c r="O199" s="1"/>
      <c r="P199" s="1"/>
      <c r="Q199" s="1"/>
      <c r="R199" s="1"/>
      <c r="S199" s="1"/>
      <c r="T199" s="1"/>
      <c r="U199" s="1"/>
      <c r="V199" s="1"/>
      <c r="W199" s="1"/>
      <c r="X199" s="1"/>
      <c r="Y199" s="1"/>
      <c r="Z199" s="1"/>
      <c r="AA199" s="1"/>
    </row>
    <row r="200" spans="4:27" ht="15" thickBot="1" x14ac:dyDescent="0.4">
      <c r="D200" s="15"/>
      <c r="E200" s="1"/>
      <c r="F200" s="1"/>
      <c r="G200" s="1"/>
      <c r="H200" s="1"/>
      <c r="I200" s="1"/>
      <c r="J200" s="1"/>
      <c r="K200" s="1"/>
      <c r="L200" s="1"/>
      <c r="M200" s="1"/>
      <c r="N200" s="1"/>
      <c r="O200" s="1"/>
      <c r="P200" s="1"/>
      <c r="Q200" s="1"/>
      <c r="R200" s="1"/>
      <c r="S200" s="1"/>
      <c r="T200" s="1"/>
      <c r="U200" s="1"/>
      <c r="V200" s="1"/>
      <c r="W200" s="1"/>
      <c r="X200" s="1"/>
      <c r="Y200" s="1"/>
      <c r="Z200" s="1"/>
      <c r="AA200" s="1"/>
    </row>
    <row r="201" spans="4:27" ht="15" thickBot="1" x14ac:dyDescent="0.4">
      <c r="D201" s="15"/>
      <c r="E201" s="23"/>
      <c r="F201" s="1"/>
      <c r="G201" s="1"/>
      <c r="H201" s="1"/>
      <c r="I201" s="1"/>
      <c r="J201" s="1"/>
      <c r="K201" s="1"/>
      <c r="L201" s="1"/>
      <c r="M201" s="1"/>
      <c r="N201" s="1"/>
      <c r="O201" s="1"/>
      <c r="P201" s="1"/>
      <c r="Q201" s="1"/>
      <c r="R201" s="1"/>
      <c r="S201" s="1"/>
      <c r="T201" s="1"/>
      <c r="U201" s="1"/>
      <c r="V201" s="1"/>
      <c r="W201" s="1"/>
      <c r="X201" s="1"/>
      <c r="Y201" s="1"/>
      <c r="Z201" s="1"/>
      <c r="AA201" s="1"/>
    </row>
    <row r="202" spans="4:27" ht="15" thickBot="1" x14ac:dyDescent="0.4">
      <c r="D202" s="15"/>
      <c r="E202" s="1"/>
      <c r="F202" s="1"/>
      <c r="G202" s="1"/>
      <c r="H202" s="1"/>
      <c r="I202" s="1"/>
      <c r="J202" s="1"/>
      <c r="K202" s="1"/>
      <c r="L202" s="1"/>
      <c r="M202" s="1"/>
      <c r="N202" s="1"/>
      <c r="O202" s="1"/>
      <c r="P202" s="1"/>
      <c r="Q202" s="1"/>
      <c r="R202" s="1"/>
      <c r="S202" s="1"/>
      <c r="T202" s="1"/>
      <c r="U202" s="1"/>
      <c r="V202" s="1"/>
      <c r="W202" s="1"/>
      <c r="X202" s="1"/>
      <c r="Y202" s="1"/>
      <c r="Z202" s="1"/>
      <c r="AA202" s="1"/>
    </row>
    <row r="203" spans="4:27" ht="15" thickBot="1" x14ac:dyDescent="0.4">
      <c r="D203" s="15"/>
      <c r="E203" s="1"/>
      <c r="F203" s="1"/>
      <c r="G203" s="1"/>
      <c r="H203" s="1"/>
      <c r="I203" s="1"/>
      <c r="J203" s="1"/>
      <c r="K203" s="1"/>
      <c r="L203" s="1"/>
      <c r="M203" s="1"/>
      <c r="N203" s="1"/>
      <c r="O203" s="1"/>
      <c r="P203" s="1"/>
      <c r="Q203" s="1"/>
      <c r="R203" s="1"/>
      <c r="S203" s="1"/>
      <c r="T203" s="1"/>
      <c r="U203" s="1"/>
      <c r="V203" s="1"/>
      <c r="W203" s="1"/>
      <c r="X203" s="1"/>
      <c r="Y203" s="1"/>
      <c r="Z203" s="1"/>
      <c r="AA203" s="1"/>
    </row>
    <row r="204" spans="4:27" ht="15" thickBot="1" x14ac:dyDescent="0.4">
      <c r="D204" s="15"/>
      <c r="E204" s="1"/>
      <c r="F204" s="1"/>
      <c r="G204" s="1"/>
      <c r="H204" s="1"/>
      <c r="I204" s="1"/>
      <c r="J204" s="1"/>
      <c r="K204" s="1"/>
      <c r="L204" s="1"/>
      <c r="M204" s="1"/>
      <c r="N204" s="1"/>
      <c r="O204" s="1"/>
      <c r="P204" s="1"/>
      <c r="Q204" s="1"/>
      <c r="R204" s="1"/>
      <c r="S204" s="1"/>
      <c r="T204" s="1"/>
      <c r="U204" s="1"/>
      <c r="V204" s="1"/>
      <c r="W204" s="1"/>
      <c r="X204" s="1"/>
      <c r="Y204" s="1"/>
      <c r="Z204" s="1"/>
      <c r="AA204" s="1"/>
    </row>
    <row r="205" spans="4:27" ht="15" thickBot="1" x14ac:dyDescent="0.4">
      <c r="D205" s="15"/>
      <c r="E205" s="1"/>
      <c r="F205" s="1"/>
      <c r="G205" s="1"/>
      <c r="H205" s="1"/>
      <c r="I205" s="1"/>
      <c r="J205" s="1"/>
      <c r="K205" s="1"/>
      <c r="L205" s="1"/>
      <c r="M205" s="1"/>
      <c r="N205" s="1"/>
      <c r="O205" s="1"/>
      <c r="P205" s="1"/>
      <c r="Q205" s="1"/>
      <c r="R205" s="1"/>
      <c r="S205" s="1"/>
      <c r="T205" s="1"/>
      <c r="U205" s="1"/>
      <c r="V205" s="1"/>
      <c r="W205" s="1"/>
      <c r="X205" s="1"/>
      <c r="Y205" s="1"/>
      <c r="Z205" s="1"/>
      <c r="AA205" s="1"/>
    </row>
    <row r="206" spans="4:27" ht="15" thickBot="1" x14ac:dyDescent="0.4">
      <c r="D206" s="15"/>
      <c r="E206" s="1"/>
      <c r="F206" s="1"/>
      <c r="G206" s="1"/>
      <c r="H206" s="1"/>
      <c r="I206" s="1"/>
      <c r="J206" s="1"/>
      <c r="K206" s="1"/>
      <c r="L206" s="1"/>
      <c r="M206" s="1"/>
      <c r="N206" s="1"/>
      <c r="O206" s="1"/>
      <c r="P206" s="1"/>
      <c r="Q206" s="1"/>
      <c r="R206" s="1"/>
      <c r="S206" s="1"/>
      <c r="T206" s="1"/>
      <c r="U206" s="1"/>
      <c r="V206" s="1"/>
      <c r="W206" s="1"/>
      <c r="X206" s="1"/>
      <c r="Y206" s="1"/>
      <c r="Z206" s="1"/>
      <c r="AA206" s="1"/>
    </row>
    <row r="207" spans="4:27" ht="15" thickBot="1" x14ac:dyDescent="0.4">
      <c r="D207" s="15"/>
      <c r="E207" s="1"/>
      <c r="F207" s="1"/>
      <c r="G207" s="1"/>
      <c r="H207" s="1"/>
      <c r="I207" s="1"/>
      <c r="J207" s="1"/>
      <c r="K207" s="1"/>
      <c r="L207" s="1"/>
      <c r="M207" s="1"/>
      <c r="N207" s="1"/>
      <c r="O207" s="1"/>
      <c r="P207" s="1"/>
      <c r="Q207" s="1"/>
      <c r="R207" s="1"/>
      <c r="S207" s="1"/>
      <c r="T207" s="1"/>
      <c r="U207" s="1"/>
      <c r="V207" s="1"/>
      <c r="W207" s="1"/>
      <c r="X207" s="1"/>
      <c r="Y207" s="1"/>
      <c r="Z207" s="1"/>
      <c r="AA207" s="1"/>
    </row>
    <row r="208" spans="4:27" ht="15" thickBot="1" x14ac:dyDescent="0.4">
      <c r="D208" s="15"/>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5" thickBot="1" x14ac:dyDescent="0.4">
      <c r="D209" s="15"/>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5" thickBot="1" x14ac:dyDescent="0.4">
      <c r="D210" s="15"/>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5" thickBot="1" x14ac:dyDescent="0.4">
      <c r="D211" s="15"/>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5" thickBot="1" x14ac:dyDescent="0.4">
      <c r="D212" s="15"/>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5" thickBot="1" x14ac:dyDescent="0.4">
      <c r="D213" s="15"/>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5" thickBot="1" x14ac:dyDescent="0.4">
      <c r="D214" s="15"/>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5" thickBot="1" x14ac:dyDescent="0.4">
      <c r="D215" s="15"/>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5" thickBot="1" x14ac:dyDescent="0.4">
      <c r="D216" s="15"/>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5" thickBot="1" x14ac:dyDescent="0.4">
      <c r="D217" s="15"/>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5" thickBot="1" x14ac:dyDescent="0.4">
      <c r="D218" s="15"/>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5" thickBot="1" x14ac:dyDescent="0.4">
      <c r="D219" s="15"/>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5" thickBot="1" x14ac:dyDescent="0.4">
      <c r="D220" s="15"/>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5" thickBot="1" x14ac:dyDescent="0.4">
      <c r="D221" s="15"/>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5" thickBot="1" x14ac:dyDescent="0.4">
      <c r="D222" s="15"/>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5" thickBot="1" x14ac:dyDescent="0.4">
      <c r="D223" s="15"/>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5" thickBot="1" x14ac:dyDescent="0.4">
      <c r="B224" s="9"/>
      <c r="D224" s="15"/>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5" thickBot="1" x14ac:dyDescent="0.4">
      <c r="D225" s="15"/>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5" thickBot="1" x14ac:dyDescent="0.4">
      <c r="D226" s="15"/>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5" thickBot="1" x14ac:dyDescent="0.4">
      <c r="D227" s="15"/>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5" thickBot="1" x14ac:dyDescent="0.4">
      <c r="D228" s="15"/>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5" thickBot="1" x14ac:dyDescent="0.4">
      <c r="D229" s="15"/>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5" thickBot="1" x14ac:dyDescent="0.4">
      <c r="D230" s="15"/>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5" thickBot="1" x14ac:dyDescent="0.4">
      <c r="D231" s="15"/>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5" thickBot="1" x14ac:dyDescent="0.4">
      <c r="D232" s="15"/>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5" thickBot="1" x14ac:dyDescent="0.4">
      <c r="D233" s="15"/>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5" thickBot="1" x14ac:dyDescent="0.4">
      <c r="D234" s="15"/>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5" thickBot="1" x14ac:dyDescent="0.4">
      <c r="D235" s="15"/>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5" thickBot="1" x14ac:dyDescent="0.4">
      <c r="D236" s="15"/>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5" thickBot="1" x14ac:dyDescent="0.4">
      <c r="D237" s="15"/>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5" thickBot="1" x14ac:dyDescent="0.4">
      <c r="B238" s="22"/>
      <c r="C238" s="22"/>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5" thickBot="1" x14ac:dyDescent="0.4">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5" thickBot="1" x14ac:dyDescent="0.4">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5" thickBot="1" x14ac:dyDescent="0.4">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5" thickBot="1" x14ac:dyDescent="0.4">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5" thickBot="1" x14ac:dyDescent="0.4">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5" thickBot="1" x14ac:dyDescent="0.4">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5" thickBot="1" x14ac:dyDescent="0.4">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5" thickBot="1" x14ac:dyDescent="0.4">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5" thickBot="1" x14ac:dyDescent="0.4">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5" thickBot="1" x14ac:dyDescent="0.4">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5" thickBot="1" x14ac:dyDescent="0.4">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5" thickBot="1" x14ac:dyDescent="0.4">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5" thickBot="1" x14ac:dyDescent="0.4">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5" thickBot="1" x14ac:dyDescent="0.4">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5" thickBot="1" x14ac:dyDescent="0.4">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5" thickBot="1" x14ac:dyDescent="0.4">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5" thickBot="1" x14ac:dyDescent="0.4">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5" thickBot="1" x14ac:dyDescent="0.4">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5" thickBot="1" x14ac:dyDescent="0.4">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5" thickBot="1" x14ac:dyDescent="0.4">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5" thickBot="1" x14ac:dyDescent="0.4">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5" thickBot="1" x14ac:dyDescent="0.4">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5" thickBot="1" x14ac:dyDescent="0.4">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5" thickBot="1" x14ac:dyDescent="0.4">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5" thickBot="1" x14ac:dyDescent="0.4">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5" thickBot="1" x14ac:dyDescent="0.4">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5" thickBot="1" x14ac:dyDescent="0.4">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5" thickBot="1" x14ac:dyDescent="0.4">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5" thickBot="1" x14ac:dyDescent="0.4">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5" thickBot="1" x14ac:dyDescent="0.4">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5" thickBot="1" x14ac:dyDescent="0.4">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5" thickBot="1" x14ac:dyDescent="0.4">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5" thickBot="1" x14ac:dyDescent="0.4">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5" thickBot="1" x14ac:dyDescent="0.4">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5" thickBot="1" x14ac:dyDescent="0.4">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5" thickBot="1" x14ac:dyDescent="0.4">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5" thickBot="1" x14ac:dyDescent="0.4">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5" thickBot="1" x14ac:dyDescent="0.4">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5" thickBot="1" x14ac:dyDescent="0.4">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5" thickBot="1" x14ac:dyDescent="0.4">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5" thickBot="1" x14ac:dyDescent="0.4">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5" thickBot="1" x14ac:dyDescent="0.4">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5" thickBot="1" x14ac:dyDescent="0.4">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5" thickBot="1" x14ac:dyDescent="0.4">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5" thickBot="1" x14ac:dyDescent="0.4">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5" thickBot="1" x14ac:dyDescent="0.4">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5" thickBot="1" x14ac:dyDescent="0.4">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5" thickBot="1" x14ac:dyDescent="0.4">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5" thickBot="1" x14ac:dyDescent="0.4">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5" thickBot="1" x14ac:dyDescent="0.4">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5" thickBot="1" x14ac:dyDescent="0.4">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5" thickBot="1" x14ac:dyDescent="0.4">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5" thickBot="1" x14ac:dyDescent="0.4">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5" thickBot="1" x14ac:dyDescent="0.4">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5" thickBot="1" x14ac:dyDescent="0.4">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5" thickBot="1" x14ac:dyDescent="0.4">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5" thickBot="1" x14ac:dyDescent="0.4">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5" thickBot="1" x14ac:dyDescent="0.4">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5" thickBot="1" x14ac:dyDescent="0.4">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5" thickBot="1" x14ac:dyDescent="0.4">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5" thickBot="1" x14ac:dyDescent="0.4">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5" thickBot="1" x14ac:dyDescent="0.4">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5" thickBot="1" x14ac:dyDescent="0.4">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5" thickBot="1" x14ac:dyDescent="0.4">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5" thickBot="1" x14ac:dyDescent="0.4">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5" thickBot="1" x14ac:dyDescent="0.4">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5" thickBot="1" x14ac:dyDescent="0.4">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5" thickBot="1" x14ac:dyDescent="0.4">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5" thickBot="1" x14ac:dyDescent="0.4">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5" thickBot="1" x14ac:dyDescent="0.4">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5" thickBot="1" x14ac:dyDescent="0.4">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5" thickBot="1" x14ac:dyDescent="0.4">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5" thickBot="1" x14ac:dyDescent="0.4">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5" thickBot="1" x14ac:dyDescent="0.4">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5" thickBot="1" x14ac:dyDescent="0.4">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5" thickBot="1" x14ac:dyDescent="0.4">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5" thickBot="1" x14ac:dyDescent="0.4">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5" thickBot="1" x14ac:dyDescent="0.4">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5" thickBot="1" x14ac:dyDescent="0.4">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5" thickBot="1" x14ac:dyDescent="0.4">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5" thickBot="1" x14ac:dyDescent="0.4">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5" thickBot="1" x14ac:dyDescent="0.4">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5" thickBot="1" x14ac:dyDescent="0.4">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5" thickBot="1" x14ac:dyDescent="0.4">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5" thickBot="1" x14ac:dyDescent="0.4">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5" thickBot="1" x14ac:dyDescent="0.4">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5" thickBot="1" x14ac:dyDescent="0.4">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5" thickBot="1" x14ac:dyDescent="0.4">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5" thickBot="1" x14ac:dyDescent="0.4">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5" thickBot="1" x14ac:dyDescent="0.4">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5" thickBot="1" x14ac:dyDescent="0.4">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5" thickBot="1" x14ac:dyDescent="0.4">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5" thickBot="1" x14ac:dyDescent="0.4">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5" thickBot="1" x14ac:dyDescent="0.4">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5" thickBot="1" x14ac:dyDescent="0.4">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5" thickBot="1" x14ac:dyDescent="0.4">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5" thickBot="1" x14ac:dyDescent="0.4">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5" thickBot="1" x14ac:dyDescent="0.4">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5" thickBot="1" x14ac:dyDescent="0.4">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5" thickBot="1" x14ac:dyDescent="0.4">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5" thickBot="1" x14ac:dyDescent="0.4">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5" thickBot="1" x14ac:dyDescent="0.4">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5" thickBot="1" x14ac:dyDescent="0.4">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5" thickBot="1" x14ac:dyDescent="0.4">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5" thickBot="1" x14ac:dyDescent="0.4">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5" thickBot="1" x14ac:dyDescent="0.4">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5" thickBot="1" x14ac:dyDescent="0.4">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5" thickBot="1" x14ac:dyDescent="0.4">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5" thickBot="1" x14ac:dyDescent="0.4">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5" thickBot="1" x14ac:dyDescent="0.4">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5" thickBot="1" x14ac:dyDescent="0.4">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5" thickBot="1" x14ac:dyDescent="0.4">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5" thickBot="1" x14ac:dyDescent="0.4">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5" thickBot="1" x14ac:dyDescent="0.4">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5" thickBot="1" x14ac:dyDescent="0.4">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5" thickBot="1" x14ac:dyDescent="0.4">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5" thickBot="1" x14ac:dyDescent="0.4">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5" thickBot="1" x14ac:dyDescent="0.4">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5" thickBot="1" x14ac:dyDescent="0.4">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5" thickBot="1" x14ac:dyDescent="0.4">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5" thickBot="1" x14ac:dyDescent="0.4">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5" thickBot="1" x14ac:dyDescent="0.4">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5" thickBot="1" x14ac:dyDescent="0.4">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5" thickBot="1" x14ac:dyDescent="0.4">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5" thickBot="1" x14ac:dyDescent="0.4">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5" thickBot="1" x14ac:dyDescent="0.4">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5" thickBot="1" x14ac:dyDescent="0.4">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5" thickBot="1" x14ac:dyDescent="0.4">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5" thickBot="1" x14ac:dyDescent="0.4">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5" thickBot="1" x14ac:dyDescent="0.4">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5" thickBot="1" x14ac:dyDescent="0.4">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5" thickBot="1" x14ac:dyDescent="0.4">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5" thickBot="1" x14ac:dyDescent="0.4">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5" thickBot="1" x14ac:dyDescent="0.4">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5" thickBot="1" x14ac:dyDescent="0.4">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5" thickBot="1" x14ac:dyDescent="0.4">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5" thickBot="1" x14ac:dyDescent="0.4">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5" thickBot="1" x14ac:dyDescent="0.4">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5" thickBot="1" x14ac:dyDescent="0.4">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5" thickBot="1" x14ac:dyDescent="0.4">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5" thickBot="1" x14ac:dyDescent="0.4">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5" thickBot="1" x14ac:dyDescent="0.4">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5" thickBot="1" x14ac:dyDescent="0.4">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5" thickBot="1" x14ac:dyDescent="0.4">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5" thickBot="1" x14ac:dyDescent="0.4">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5" thickBot="1" x14ac:dyDescent="0.4">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5" thickBot="1" x14ac:dyDescent="0.4">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5" thickBot="1" x14ac:dyDescent="0.4">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5" thickBot="1" x14ac:dyDescent="0.4">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5" thickBot="1" x14ac:dyDescent="0.4">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5" thickBot="1" x14ac:dyDescent="0.4">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5" thickBot="1" x14ac:dyDescent="0.4">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5" thickBot="1" x14ac:dyDescent="0.4">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5" thickBot="1" x14ac:dyDescent="0.4">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5" thickBot="1" x14ac:dyDescent="0.4">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5" thickBot="1" x14ac:dyDescent="0.4">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5" thickBot="1" x14ac:dyDescent="0.4">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5" thickBot="1" x14ac:dyDescent="0.4">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5" thickBot="1" x14ac:dyDescent="0.4">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5" thickBot="1" x14ac:dyDescent="0.4">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5" thickBot="1" x14ac:dyDescent="0.4">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5" thickBot="1" x14ac:dyDescent="0.4">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5" thickBot="1" x14ac:dyDescent="0.4">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5" thickBot="1" x14ac:dyDescent="0.4">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5" thickBot="1" x14ac:dyDescent="0.4">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5" thickBot="1" x14ac:dyDescent="0.4">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5" thickBot="1" x14ac:dyDescent="0.4">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5" thickBot="1" x14ac:dyDescent="0.4">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5" thickBot="1" x14ac:dyDescent="0.4">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5" thickBot="1" x14ac:dyDescent="0.4">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5" thickBot="1" x14ac:dyDescent="0.4">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5" thickBot="1" x14ac:dyDescent="0.4">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5" thickBot="1" x14ac:dyDescent="0.4">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5" thickBot="1" x14ac:dyDescent="0.4">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5" thickBot="1" x14ac:dyDescent="0.4">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5" thickBot="1" x14ac:dyDescent="0.4">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5" thickBot="1" x14ac:dyDescent="0.4">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5" thickBot="1" x14ac:dyDescent="0.4">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5" thickBot="1" x14ac:dyDescent="0.4">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5" thickBot="1" x14ac:dyDescent="0.4">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5" thickBot="1" x14ac:dyDescent="0.4">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5" thickBot="1" x14ac:dyDescent="0.4">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5" thickBot="1" x14ac:dyDescent="0.4">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5" thickBot="1" x14ac:dyDescent="0.4">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5" thickBot="1" x14ac:dyDescent="0.4">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5" thickBot="1" x14ac:dyDescent="0.4">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5" thickBot="1" x14ac:dyDescent="0.4">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5" thickBot="1" x14ac:dyDescent="0.4">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5" thickBot="1" x14ac:dyDescent="0.4">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5" thickBot="1" x14ac:dyDescent="0.4">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5" thickBot="1" x14ac:dyDescent="0.4">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5" thickBot="1" x14ac:dyDescent="0.4">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5" thickBot="1" x14ac:dyDescent="0.4">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5" thickBot="1" x14ac:dyDescent="0.4">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5" thickBot="1" x14ac:dyDescent="0.4">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5" thickBot="1" x14ac:dyDescent="0.4">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5" thickBot="1" x14ac:dyDescent="0.4">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5" thickBot="1" x14ac:dyDescent="0.4">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5" thickBot="1" x14ac:dyDescent="0.4">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5" thickBot="1" x14ac:dyDescent="0.4">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5" thickBot="1" x14ac:dyDescent="0.4">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5" thickBot="1" x14ac:dyDescent="0.4">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5" thickBot="1" x14ac:dyDescent="0.4">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5" thickBot="1" x14ac:dyDescent="0.4">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5" thickBot="1" x14ac:dyDescent="0.4">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5" thickBot="1" x14ac:dyDescent="0.4">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5" thickBot="1" x14ac:dyDescent="0.4">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5" thickBot="1" x14ac:dyDescent="0.4">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5" thickBot="1" x14ac:dyDescent="0.4">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5" thickBot="1" x14ac:dyDescent="0.4">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5" thickBot="1" x14ac:dyDescent="0.4">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5" thickBot="1" x14ac:dyDescent="0.4">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5" thickBot="1" x14ac:dyDescent="0.4">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5" thickBot="1" x14ac:dyDescent="0.4">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5" thickBot="1" x14ac:dyDescent="0.4">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5" thickBot="1" x14ac:dyDescent="0.4">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5" thickBot="1" x14ac:dyDescent="0.4">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5" thickBot="1" x14ac:dyDescent="0.4">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5" thickBot="1" x14ac:dyDescent="0.4">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5" thickBot="1" x14ac:dyDescent="0.4">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5" thickBot="1" x14ac:dyDescent="0.4">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5" thickBot="1" x14ac:dyDescent="0.4">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5" thickBot="1" x14ac:dyDescent="0.4">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5" thickBot="1" x14ac:dyDescent="0.4">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5" thickBot="1" x14ac:dyDescent="0.4">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5" thickBot="1" x14ac:dyDescent="0.4">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5" thickBot="1" x14ac:dyDescent="0.4">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5" thickBot="1" x14ac:dyDescent="0.4">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5" thickBot="1" x14ac:dyDescent="0.4">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5" thickBot="1" x14ac:dyDescent="0.4">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5" thickBot="1" x14ac:dyDescent="0.4">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5" thickBot="1" x14ac:dyDescent="0.4">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5" thickBot="1" x14ac:dyDescent="0.4">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5" thickBot="1" x14ac:dyDescent="0.4">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5" thickBot="1" x14ac:dyDescent="0.4">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5" thickBot="1" x14ac:dyDescent="0.4">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5" thickBot="1" x14ac:dyDescent="0.4">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5" thickBot="1" x14ac:dyDescent="0.4">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5" thickBot="1" x14ac:dyDescent="0.4">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5" thickBot="1" x14ac:dyDescent="0.4">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5" thickBot="1" x14ac:dyDescent="0.4">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5" thickBot="1" x14ac:dyDescent="0.4">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5" thickBot="1" x14ac:dyDescent="0.4">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5" thickBot="1" x14ac:dyDescent="0.4">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5" thickBot="1" x14ac:dyDescent="0.4">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5" thickBot="1" x14ac:dyDescent="0.4">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5" thickBot="1" x14ac:dyDescent="0.4">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5" thickBot="1" x14ac:dyDescent="0.4">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5" thickBot="1" x14ac:dyDescent="0.4">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5" thickBot="1" x14ac:dyDescent="0.4">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5" thickBot="1" x14ac:dyDescent="0.4">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5" thickBot="1" x14ac:dyDescent="0.4">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5" thickBot="1" x14ac:dyDescent="0.4">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5" thickBot="1" x14ac:dyDescent="0.4">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5" thickBot="1" x14ac:dyDescent="0.4">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5" thickBot="1" x14ac:dyDescent="0.4">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5" thickBot="1" x14ac:dyDescent="0.4">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5" thickBot="1" x14ac:dyDescent="0.4">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5" thickBot="1" x14ac:dyDescent="0.4">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5" thickBot="1" x14ac:dyDescent="0.4">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5" thickBot="1" x14ac:dyDescent="0.4">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5" thickBot="1" x14ac:dyDescent="0.4">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5" thickBot="1" x14ac:dyDescent="0.4">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5" thickBot="1" x14ac:dyDescent="0.4">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5" thickBot="1" x14ac:dyDescent="0.4">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5" thickBot="1" x14ac:dyDescent="0.4">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5" thickBot="1" x14ac:dyDescent="0.4">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5" thickBot="1" x14ac:dyDescent="0.4">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5" thickBot="1" x14ac:dyDescent="0.4">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5" thickBot="1" x14ac:dyDescent="0.4">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5" thickBot="1" x14ac:dyDescent="0.4">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5" thickBot="1" x14ac:dyDescent="0.4">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5" thickBot="1" x14ac:dyDescent="0.4">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5" thickBot="1" x14ac:dyDescent="0.4">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5" thickBot="1" x14ac:dyDescent="0.4">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5" thickBot="1" x14ac:dyDescent="0.4">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5" thickBot="1" x14ac:dyDescent="0.4">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5" thickBot="1" x14ac:dyDescent="0.4">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5" thickBot="1" x14ac:dyDescent="0.4">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5" thickBot="1" x14ac:dyDescent="0.4">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5" thickBot="1" x14ac:dyDescent="0.4">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5" thickBot="1" x14ac:dyDescent="0.4">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5" thickBot="1" x14ac:dyDescent="0.4">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5" thickBot="1" x14ac:dyDescent="0.4">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5" thickBot="1" x14ac:dyDescent="0.4">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5" thickBot="1" x14ac:dyDescent="0.4">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5" thickBot="1" x14ac:dyDescent="0.4">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5" thickBot="1" x14ac:dyDescent="0.4">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5" thickBot="1" x14ac:dyDescent="0.4">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5" thickBot="1" x14ac:dyDescent="0.4">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5" thickBot="1" x14ac:dyDescent="0.4">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5" thickBot="1" x14ac:dyDescent="0.4">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5" thickBot="1" x14ac:dyDescent="0.4">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5" thickBot="1" x14ac:dyDescent="0.4">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5" thickBot="1" x14ac:dyDescent="0.4">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5" thickBot="1" x14ac:dyDescent="0.4">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5" thickBot="1" x14ac:dyDescent="0.4">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5" thickBot="1" x14ac:dyDescent="0.4">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5" thickBot="1" x14ac:dyDescent="0.4">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5" thickBot="1" x14ac:dyDescent="0.4">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5" thickBot="1" x14ac:dyDescent="0.4">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5" thickBot="1" x14ac:dyDescent="0.4">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5" thickBot="1" x14ac:dyDescent="0.4">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5" thickBot="1" x14ac:dyDescent="0.4">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5" thickBot="1" x14ac:dyDescent="0.4">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5" thickBot="1" x14ac:dyDescent="0.4">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5" thickBot="1" x14ac:dyDescent="0.4">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5" thickBot="1" x14ac:dyDescent="0.4">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5" thickBot="1" x14ac:dyDescent="0.4">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5" thickBot="1" x14ac:dyDescent="0.4">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5" thickBot="1" x14ac:dyDescent="0.4">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5" thickBot="1" x14ac:dyDescent="0.4">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5" thickBot="1" x14ac:dyDescent="0.4">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5" thickBot="1" x14ac:dyDescent="0.4">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5" thickBot="1" x14ac:dyDescent="0.4">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5" thickBot="1" x14ac:dyDescent="0.4">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5" thickBot="1" x14ac:dyDescent="0.4">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5" thickBot="1" x14ac:dyDescent="0.4">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5" thickBot="1" x14ac:dyDescent="0.4">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5" thickBot="1" x14ac:dyDescent="0.4">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5" thickBot="1" x14ac:dyDescent="0.4">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5" thickBot="1" x14ac:dyDescent="0.4">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5" thickBot="1" x14ac:dyDescent="0.4">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5" thickBot="1" x14ac:dyDescent="0.4">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5" thickBot="1" x14ac:dyDescent="0.4">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5" thickBot="1" x14ac:dyDescent="0.4">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5" thickBot="1" x14ac:dyDescent="0.4">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5" thickBot="1" x14ac:dyDescent="0.4">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5" thickBot="1" x14ac:dyDescent="0.4">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5" thickBot="1" x14ac:dyDescent="0.4">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5" thickBot="1" x14ac:dyDescent="0.4">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5" thickBot="1" x14ac:dyDescent="0.4">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5" thickBot="1" x14ac:dyDescent="0.4">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5" thickBot="1" x14ac:dyDescent="0.4">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5" thickBot="1" x14ac:dyDescent="0.4">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5" thickBot="1" x14ac:dyDescent="0.4">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5" thickBot="1" x14ac:dyDescent="0.4">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5" thickBot="1" x14ac:dyDescent="0.4">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5" thickBot="1" x14ac:dyDescent="0.4">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5" thickBot="1" x14ac:dyDescent="0.4">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5" thickBot="1" x14ac:dyDescent="0.4">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5" thickBot="1" x14ac:dyDescent="0.4">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5" thickBot="1" x14ac:dyDescent="0.4">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5" thickBot="1" x14ac:dyDescent="0.4">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5" thickBot="1" x14ac:dyDescent="0.4">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5" thickBot="1" x14ac:dyDescent="0.4">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5" thickBot="1" x14ac:dyDescent="0.4">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5" thickBot="1" x14ac:dyDescent="0.4">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5" thickBot="1" x14ac:dyDescent="0.4">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5" thickBot="1" x14ac:dyDescent="0.4">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5" thickBot="1" x14ac:dyDescent="0.4">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5" thickBot="1" x14ac:dyDescent="0.4">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5" thickBot="1" x14ac:dyDescent="0.4">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5" thickBot="1" x14ac:dyDescent="0.4">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5" thickBot="1" x14ac:dyDescent="0.4">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5" thickBot="1" x14ac:dyDescent="0.4">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5" thickBot="1" x14ac:dyDescent="0.4">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5" thickBot="1" x14ac:dyDescent="0.4">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5" thickBot="1" x14ac:dyDescent="0.4">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5" thickBot="1" x14ac:dyDescent="0.4">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5" thickBot="1" x14ac:dyDescent="0.4">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5" thickBot="1" x14ac:dyDescent="0.4">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5" thickBot="1" x14ac:dyDescent="0.4">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5" thickBot="1" x14ac:dyDescent="0.4">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5" thickBot="1" x14ac:dyDescent="0.4">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5" thickBot="1" x14ac:dyDescent="0.4">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5" thickBot="1" x14ac:dyDescent="0.4">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5" thickBot="1" x14ac:dyDescent="0.4">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5" thickBot="1" x14ac:dyDescent="0.4">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5" thickBot="1" x14ac:dyDescent="0.4">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5" thickBot="1" x14ac:dyDescent="0.4">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5" thickBot="1" x14ac:dyDescent="0.4">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5" thickBot="1" x14ac:dyDescent="0.4">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5" thickBot="1" x14ac:dyDescent="0.4">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5" thickBot="1" x14ac:dyDescent="0.4">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5" thickBot="1" x14ac:dyDescent="0.4">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5" thickBot="1" x14ac:dyDescent="0.4">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5" thickBot="1" x14ac:dyDescent="0.4">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5" thickBot="1" x14ac:dyDescent="0.4">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5" thickBot="1" x14ac:dyDescent="0.4">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5" thickBot="1" x14ac:dyDescent="0.4">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5" thickBot="1" x14ac:dyDescent="0.4">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5" thickBot="1" x14ac:dyDescent="0.4">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5" thickBot="1" x14ac:dyDescent="0.4">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5" thickBot="1" x14ac:dyDescent="0.4">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5" thickBot="1" x14ac:dyDescent="0.4">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5" thickBot="1" x14ac:dyDescent="0.4">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5" thickBot="1" x14ac:dyDescent="0.4">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5" thickBot="1" x14ac:dyDescent="0.4">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5" thickBot="1" x14ac:dyDescent="0.4">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5" thickBot="1" x14ac:dyDescent="0.4">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5" thickBot="1" x14ac:dyDescent="0.4">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5" thickBot="1" x14ac:dyDescent="0.4">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5" thickBot="1" x14ac:dyDescent="0.4">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5" thickBot="1" x14ac:dyDescent="0.4">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5" thickBot="1" x14ac:dyDescent="0.4">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5" thickBot="1" x14ac:dyDescent="0.4">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5" thickBot="1" x14ac:dyDescent="0.4">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5" thickBot="1" x14ac:dyDescent="0.4">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5" thickBot="1" x14ac:dyDescent="0.4">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5" thickBot="1" x14ac:dyDescent="0.4">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5" thickBot="1" x14ac:dyDescent="0.4">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5" thickBot="1" x14ac:dyDescent="0.4">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5" thickBot="1" x14ac:dyDescent="0.4">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5" thickBot="1" x14ac:dyDescent="0.4">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5" thickBot="1" x14ac:dyDescent="0.4">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5" thickBot="1" x14ac:dyDescent="0.4">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5" thickBot="1" x14ac:dyDescent="0.4">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5" thickBot="1" x14ac:dyDescent="0.4">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5" thickBot="1" x14ac:dyDescent="0.4">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5" thickBot="1" x14ac:dyDescent="0.4">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5" thickBot="1" x14ac:dyDescent="0.4">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5" thickBot="1" x14ac:dyDescent="0.4">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5" thickBot="1" x14ac:dyDescent="0.4">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5" thickBot="1" x14ac:dyDescent="0.4">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5" thickBot="1" x14ac:dyDescent="0.4">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5" thickBot="1" x14ac:dyDescent="0.4">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5" thickBot="1" x14ac:dyDescent="0.4">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5" thickBot="1" x14ac:dyDescent="0.4">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5" thickBot="1" x14ac:dyDescent="0.4">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5" thickBot="1" x14ac:dyDescent="0.4">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5" thickBot="1" x14ac:dyDescent="0.4">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5" thickBot="1" x14ac:dyDescent="0.4">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5" thickBot="1" x14ac:dyDescent="0.4">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5" thickBot="1" x14ac:dyDescent="0.4">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5" thickBot="1" x14ac:dyDescent="0.4">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5" thickBot="1" x14ac:dyDescent="0.4">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5" thickBot="1" x14ac:dyDescent="0.4">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5" thickBot="1" x14ac:dyDescent="0.4">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5" thickBot="1" x14ac:dyDescent="0.4">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5" thickBot="1" x14ac:dyDescent="0.4">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5" thickBot="1" x14ac:dyDescent="0.4">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5" thickBot="1" x14ac:dyDescent="0.4">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5" thickBot="1" x14ac:dyDescent="0.4">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5" thickBot="1" x14ac:dyDescent="0.4">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5" thickBot="1" x14ac:dyDescent="0.4">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5" thickBot="1" x14ac:dyDescent="0.4">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5" thickBot="1" x14ac:dyDescent="0.4">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5" thickBot="1" x14ac:dyDescent="0.4">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5" thickBot="1" x14ac:dyDescent="0.4">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5" thickBot="1" x14ac:dyDescent="0.4">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5" thickBot="1" x14ac:dyDescent="0.4">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5" thickBot="1" x14ac:dyDescent="0.4">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5" thickBot="1" x14ac:dyDescent="0.4">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5" thickBot="1" x14ac:dyDescent="0.4">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5" thickBot="1" x14ac:dyDescent="0.4">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5" thickBot="1" x14ac:dyDescent="0.4">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5" thickBot="1" x14ac:dyDescent="0.4">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5" thickBot="1" x14ac:dyDescent="0.4">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5" thickBot="1" x14ac:dyDescent="0.4">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5" thickBot="1" x14ac:dyDescent="0.4">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5" thickBot="1" x14ac:dyDescent="0.4">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5" thickBot="1" x14ac:dyDescent="0.4">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5" thickBot="1" x14ac:dyDescent="0.4">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5" thickBot="1" x14ac:dyDescent="0.4">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5" thickBot="1" x14ac:dyDescent="0.4">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5" thickBot="1" x14ac:dyDescent="0.4">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5" thickBot="1" x14ac:dyDescent="0.4">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5" thickBot="1" x14ac:dyDescent="0.4">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5" thickBot="1" x14ac:dyDescent="0.4">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5" thickBot="1" x14ac:dyDescent="0.4">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5" thickBot="1" x14ac:dyDescent="0.4">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5" thickBot="1" x14ac:dyDescent="0.4">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5" thickBot="1" x14ac:dyDescent="0.4">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5" thickBot="1" x14ac:dyDescent="0.4">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5" thickBot="1" x14ac:dyDescent="0.4">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5" thickBot="1" x14ac:dyDescent="0.4">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5" thickBot="1" x14ac:dyDescent="0.4">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5" thickBot="1" x14ac:dyDescent="0.4">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5" thickBot="1" x14ac:dyDescent="0.4">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5" thickBot="1" x14ac:dyDescent="0.4">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5" thickBot="1" x14ac:dyDescent="0.4">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5" thickBot="1" x14ac:dyDescent="0.4">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5" thickBot="1" x14ac:dyDescent="0.4">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5" thickBot="1" x14ac:dyDescent="0.4">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5" thickBot="1" x14ac:dyDescent="0.4">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5" thickBot="1" x14ac:dyDescent="0.4">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5" thickBot="1" x14ac:dyDescent="0.4">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5" thickBot="1" x14ac:dyDescent="0.4">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5" thickBot="1" x14ac:dyDescent="0.4">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5" thickBot="1" x14ac:dyDescent="0.4">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5" thickBot="1" x14ac:dyDescent="0.4">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5" thickBot="1" x14ac:dyDescent="0.4">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5" thickBot="1" x14ac:dyDescent="0.4">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5" thickBot="1" x14ac:dyDescent="0.4">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5" thickBot="1" x14ac:dyDescent="0.4">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5" thickBot="1" x14ac:dyDescent="0.4">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5" thickBot="1" x14ac:dyDescent="0.4">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5" thickBot="1" x14ac:dyDescent="0.4">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5" thickBot="1" x14ac:dyDescent="0.4">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5" thickBot="1" x14ac:dyDescent="0.4">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5" thickBot="1" x14ac:dyDescent="0.4">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5" thickBot="1" x14ac:dyDescent="0.4">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5" thickBot="1" x14ac:dyDescent="0.4">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5" thickBot="1" x14ac:dyDescent="0.4">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5" thickBot="1" x14ac:dyDescent="0.4">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5" thickBot="1" x14ac:dyDescent="0.4">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5" thickBot="1" x14ac:dyDescent="0.4">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5" thickBot="1" x14ac:dyDescent="0.4">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5" thickBot="1" x14ac:dyDescent="0.4">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5" thickBot="1" x14ac:dyDescent="0.4">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5" thickBot="1" x14ac:dyDescent="0.4">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5" thickBot="1" x14ac:dyDescent="0.4">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5" thickBot="1" x14ac:dyDescent="0.4">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5" thickBot="1" x14ac:dyDescent="0.4">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5" thickBot="1" x14ac:dyDescent="0.4">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5" thickBot="1" x14ac:dyDescent="0.4">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5" thickBot="1" x14ac:dyDescent="0.4">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5" thickBot="1" x14ac:dyDescent="0.4">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5" thickBot="1" x14ac:dyDescent="0.4">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5" thickBot="1" x14ac:dyDescent="0.4">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5" thickBot="1" x14ac:dyDescent="0.4">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5" thickBot="1" x14ac:dyDescent="0.4">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5" thickBot="1" x14ac:dyDescent="0.4">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5" thickBot="1" x14ac:dyDescent="0.4">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5" thickBot="1" x14ac:dyDescent="0.4">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5" thickBot="1" x14ac:dyDescent="0.4">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5" thickBot="1" x14ac:dyDescent="0.4">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5" thickBot="1" x14ac:dyDescent="0.4">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5" thickBot="1" x14ac:dyDescent="0.4">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5" thickBot="1" x14ac:dyDescent="0.4">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5" thickBot="1" x14ac:dyDescent="0.4">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5" thickBot="1" x14ac:dyDescent="0.4">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5" thickBot="1" x14ac:dyDescent="0.4">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5" thickBot="1" x14ac:dyDescent="0.4">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5" thickBot="1" x14ac:dyDescent="0.4">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5" thickBot="1" x14ac:dyDescent="0.4">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5" thickBot="1" x14ac:dyDescent="0.4">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5" thickBot="1" x14ac:dyDescent="0.4">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5" thickBot="1" x14ac:dyDescent="0.4">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5" thickBot="1" x14ac:dyDescent="0.4">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5" thickBot="1" x14ac:dyDescent="0.4">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5" thickBot="1" x14ac:dyDescent="0.4">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5" thickBot="1" x14ac:dyDescent="0.4">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5" thickBot="1" x14ac:dyDescent="0.4">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5" thickBot="1" x14ac:dyDescent="0.4">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5" thickBot="1" x14ac:dyDescent="0.4">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5" thickBot="1" x14ac:dyDescent="0.4">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5" thickBot="1" x14ac:dyDescent="0.4">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5" thickBot="1" x14ac:dyDescent="0.4">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5" thickBot="1" x14ac:dyDescent="0.4">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5" thickBot="1" x14ac:dyDescent="0.4">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5" thickBot="1" x14ac:dyDescent="0.4">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5" thickBot="1" x14ac:dyDescent="0.4">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5" thickBot="1" x14ac:dyDescent="0.4">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5" thickBot="1" x14ac:dyDescent="0.4">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5" thickBot="1" x14ac:dyDescent="0.4">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5" thickBot="1" x14ac:dyDescent="0.4">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5" thickBot="1" x14ac:dyDescent="0.4">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5" thickBot="1" x14ac:dyDescent="0.4">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5" thickBot="1" x14ac:dyDescent="0.4">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5" thickBot="1" x14ac:dyDescent="0.4">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5" thickBot="1" x14ac:dyDescent="0.4">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5" thickBot="1" x14ac:dyDescent="0.4">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5" thickBot="1" x14ac:dyDescent="0.4">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5" thickBot="1" x14ac:dyDescent="0.4">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5" thickBot="1" x14ac:dyDescent="0.4">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5" thickBot="1" x14ac:dyDescent="0.4">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5" thickBot="1" x14ac:dyDescent="0.4">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5" thickBot="1" x14ac:dyDescent="0.4">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5" thickBot="1" x14ac:dyDescent="0.4">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5" thickBot="1" x14ac:dyDescent="0.4">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5" thickBot="1" x14ac:dyDescent="0.4">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5" thickBot="1" x14ac:dyDescent="0.4">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5" thickBot="1" x14ac:dyDescent="0.4">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5" thickBot="1" x14ac:dyDescent="0.4">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5" thickBot="1" x14ac:dyDescent="0.4">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5" thickBot="1" x14ac:dyDescent="0.4">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5" thickBot="1" x14ac:dyDescent="0.4">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5" thickBot="1" x14ac:dyDescent="0.4">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5" thickBot="1" x14ac:dyDescent="0.4">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5" thickBot="1" x14ac:dyDescent="0.4">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5" thickBot="1" x14ac:dyDescent="0.4">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5" thickBot="1" x14ac:dyDescent="0.4">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5" thickBot="1" x14ac:dyDescent="0.4">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5" thickBot="1" x14ac:dyDescent="0.4">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5" thickBot="1" x14ac:dyDescent="0.4">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5" thickBot="1" x14ac:dyDescent="0.4">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5" thickBot="1" x14ac:dyDescent="0.4">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5" thickBot="1" x14ac:dyDescent="0.4">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5" thickBot="1" x14ac:dyDescent="0.4">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5" thickBot="1" x14ac:dyDescent="0.4">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5" thickBot="1" x14ac:dyDescent="0.4">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5" thickBot="1" x14ac:dyDescent="0.4">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5" thickBot="1" x14ac:dyDescent="0.4">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5" thickBot="1" x14ac:dyDescent="0.4">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5" thickBot="1" x14ac:dyDescent="0.4">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5" thickBot="1" x14ac:dyDescent="0.4">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5" thickBot="1" x14ac:dyDescent="0.4">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5" thickBot="1" x14ac:dyDescent="0.4">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5" thickBot="1" x14ac:dyDescent="0.4">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5" thickBot="1" x14ac:dyDescent="0.4">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5" thickBot="1" x14ac:dyDescent="0.4">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5" thickBot="1" x14ac:dyDescent="0.4">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5" thickBot="1" x14ac:dyDescent="0.4">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5" thickBot="1" x14ac:dyDescent="0.4">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5" thickBot="1" x14ac:dyDescent="0.4">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5" thickBot="1" x14ac:dyDescent="0.4">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5" thickBot="1" x14ac:dyDescent="0.4">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5" thickBot="1" x14ac:dyDescent="0.4">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5" thickBot="1" x14ac:dyDescent="0.4">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5" thickBot="1" x14ac:dyDescent="0.4">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5" thickBot="1" x14ac:dyDescent="0.4">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5" thickBot="1" x14ac:dyDescent="0.4">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5" thickBot="1" x14ac:dyDescent="0.4">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5" thickBot="1" x14ac:dyDescent="0.4">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5" thickBot="1" x14ac:dyDescent="0.4">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5" thickBot="1" x14ac:dyDescent="0.4">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5" thickBot="1" x14ac:dyDescent="0.4">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5" thickBot="1" x14ac:dyDescent="0.4">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5" thickBot="1" x14ac:dyDescent="0.4">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5" thickBot="1" x14ac:dyDescent="0.4">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5" thickBot="1" x14ac:dyDescent="0.4">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5" thickBot="1" x14ac:dyDescent="0.4">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5" thickBot="1" x14ac:dyDescent="0.4">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5" thickBot="1" x14ac:dyDescent="0.4">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5" thickBot="1" x14ac:dyDescent="0.4">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5" thickBot="1" x14ac:dyDescent="0.4">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5" thickBot="1" x14ac:dyDescent="0.4">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5" thickBot="1" x14ac:dyDescent="0.4">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5" thickBot="1" x14ac:dyDescent="0.4">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5" thickBot="1" x14ac:dyDescent="0.4">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5" thickBot="1" x14ac:dyDescent="0.4">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5" thickBot="1" x14ac:dyDescent="0.4">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5" thickBot="1" x14ac:dyDescent="0.4">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5" thickBot="1" x14ac:dyDescent="0.4">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5" thickBot="1" x14ac:dyDescent="0.4">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5" thickBot="1" x14ac:dyDescent="0.4">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5" thickBot="1" x14ac:dyDescent="0.4">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5" thickBot="1" x14ac:dyDescent="0.4">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5" thickBot="1" x14ac:dyDescent="0.4">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5" thickBot="1" x14ac:dyDescent="0.4">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5" thickBot="1" x14ac:dyDescent="0.4">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5" thickBot="1" x14ac:dyDescent="0.4">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5" thickBot="1" x14ac:dyDescent="0.4">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5" thickBot="1" x14ac:dyDescent="0.4">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5" thickBot="1" x14ac:dyDescent="0.4">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5" thickBot="1" x14ac:dyDescent="0.4">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5" thickBot="1" x14ac:dyDescent="0.4">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5" thickBot="1" x14ac:dyDescent="0.4">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5" thickBot="1" x14ac:dyDescent="0.4">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5" thickBot="1" x14ac:dyDescent="0.4">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5" thickBot="1" x14ac:dyDescent="0.4">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5" thickBot="1" x14ac:dyDescent="0.4">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5" thickBot="1" x14ac:dyDescent="0.4">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5" thickBot="1" x14ac:dyDescent="0.4">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5" thickBot="1" x14ac:dyDescent="0.4">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5" thickBot="1" x14ac:dyDescent="0.4">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5" thickBot="1" x14ac:dyDescent="0.4">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5" thickBot="1" x14ac:dyDescent="0.4">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5" thickBot="1" x14ac:dyDescent="0.4">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5" thickBot="1" x14ac:dyDescent="0.4">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5" thickBot="1" x14ac:dyDescent="0.4">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5" thickBot="1" x14ac:dyDescent="0.4">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5" thickBot="1" x14ac:dyDescent="0.4">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5" thickBot="1" x14ac:dyDescent="0.4">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5" thickBot="1" x14ac:dyDescent="0.4">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5" thickBot="1" x14ac:dyDescent="0.4">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5" thickBot="1" x14ac:dyDescent="0.4">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5" thickBot="1" x14ac:dyDescent="0.4">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5" thickBot="1" x14ac:dyDescent="0.4">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5" thickBot="1" x14ac:dyDescent="0.4">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5" thickBot="1" x14ac:dyDescent="0.4">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5" thickBot="1" x14ac:dyDescent="0.4">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5" thickBot="1" x14ac:dyDescent="0.4">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5" thickBot="1" x14ac:dyDescent="0.4">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5" thickBot="1" x14ac:dyDescent="0.4">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5" thickBot="1" x14ac:dyDescent="0.4">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5" thickBot="1" x14ac:dyDescent="0.4">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5" thickBot="1" x14ac:dyDescent="0.4">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5" thickBot="1" x14ac:dyDescent="0.4">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5" thickBot="1" x14ac:dyDescent="0.4">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5" thickBot="1" x14ac:dyDescent="0.4">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5" thickBot="1" x14ac:dyDescent="0.4">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5" thickBot="1" x14ac:dyDescent="0.4">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5" thickBot="1" x14ac:dyDescent="0.4">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5" thickBot="1" x14ac:dyDescent="0.4">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5" thickBot="1" x14ac:dyDescent="0.4">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5" thickBot="1" x14ac:dyDescent="0.4">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5" thickBot="1" x14ac:dyDescent="0.4">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5" thickBot="1" x14ac:dyDescent="0.4">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5" thickBot="1" x14ac:dyDescent="0.4">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5" thickBot="1" x14ac:dyDescent="0.4">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5" thickBot="1" x14ac:dyDescent="0.4">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5" thickBot="1" x14ac:dyDescent="0.4">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5" thickBot="1" x14ac:dyDescent="0.4">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5" thickBot="1" x14ac:dyDescent="0.4">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5" thickBot="1" x14ac:dyDescent="0.4">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5" thickBot="1" x14ac:dyDescent="0.4">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5" thickBot="1" x14ac:dyDescent="0.4">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2:27" ht="15" thickBot="1" x14ac:dyDescent="0.4">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2:27" ht="15" thickBot="1" x14ac:dyDescent="0.4">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2:27" ht="15" thickBot="1" x14ac:dyDescent="0.4">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2:27" ht="15" thickBot="1" x14ac:dyDescent="0.4">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2:27" ht="15" thickBot="1" x14ac:dyDescent="0.4">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2:27" ht="15" thickBot="1" x14ac:dyDescent="0.4">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2:27" ht="15" thickBot="1" x14ac:dyDescent="0.4">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2:27" ht="15" thickBot="1" x14ac:dyDescent="0.4">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2:27" ht="15" thickBot="1" x14ac:dyDescent="0.4">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2:27" ht="15" thickBot="1" x14ac:dyDescent="0.4">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2:27" ht="15" thickBot="1" x14ac:dyDescent="0.4">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2:27" ht="15" thickBot="1" x14ac:dyDescent="0.4">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2:27" ht="15" thickBot="1" x14ac:dyDescent="0.4">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2:27" ht="15" thickBot="1" x14ac:dyDescent="0.4">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2:27" ht="15" thickBot="1" x14ac:dyDescent="0.4">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2:27" ht="15" thickBot="1" x14ac:dyDescent="0.4">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2:27" ht="15" thickBot="1" x14ac:dyDescent="0.4">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2:27" ht="15" thickBot="1" x14ac:dyDescent="0.4">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2:27" ht="15" thickBot="1" x14ac:dyDescent="0.4">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2:27" ht="15" thickBot="1" x14ac:dyDescent="0.4">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2:27" ht="15" thickBot="1" x14ac:dyDescent="0.4">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2:27" ht="15" thickBot="1" x14ac:dyDescent="0.4">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2:27" ht="15" thickBot="1" x14ac:dyDescent="0.4">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2:27" ht="15" thickBot="1" x14ac:dyDescent="0.4">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2:27" ht="15" thickBot="1" x14ac:dyDescent="0.4">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2:27" ht="15" thickBot="1" x14ac:dyDescent="0.4">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2:27" ht="15" thickBot="1" x14ac:dyDescent="0.4">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2:27" ht="15" thickBot="1" x14ac:dyDescent="0.4">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2:27" ht="15" thickBot="1" x14ac:dyDescent="0.4">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2:27" ht="15" thickBot="1" x14ac:dyDescent="0.4">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2:27" ht="15" thickBot="1" x14ac:dyDescent="0.4">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2:27" ht="15" thickBot="1" x14ac:dyDescent="0.4">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2:27" ht="15" thickBot="1" x14ac:dyDescent="0.4">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2:27" ht="15" thickBot="1" x14ac:dyDescent="0.4">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2:27" ht="15" thickBot="1" x14ac:dyDescent="0.4">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2:27" ht="15" thickBot="1" x14ac:dyDescent="0.4">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2:27" ht="15" thickBot="1" x14ac:dyDescent="0.4">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2:27" ht="15" thickBot="1" x14ac:dyDescent="0.4">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2:27" ht="15" thickBot="1" x14ac:dyDescent="0.4">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2:27" ht="15" thickBot="1" x14ac:dyDescent="0.4">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2:27" ht="15" thickBot="1" x14ac:dyDescent="0.4">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2:27" ht="15" thickBot="1" x14ac:dyDescent="0.4">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2:27" ht="15" thickBot="1" x14ac:dyDescent="0.4">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2:27" ht="15" thickBot="1" x14ac:dyDescent="0.4">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2:27" ht="15" thickBot="1" x14ac:dyDescent="0.4">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2:27" ht="15" thickBot="1" x14ac:dyDescent="0.4">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2:27" ht="15" thickBot="1" x14ac:dyDescent="0.4">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2:27" ht="15" thickBot="1" x14ac:dyDescent="0.4">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2:27" ht="15" thickBot="1" x14ac:dyDescent="0.4">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2:27" ht="15" thickBot="1" x14ac:dyDescent="0.4">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2:27" ht="15" thickBot="1" x14ac:dyDescent="0.4">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2:27" ht="15" thickBot="1" x14ac:dyDescent="0.4">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2:27" ht="15" thickBot="1" x14ac:dyDescent="0.4">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2:27" ht="15" thickBot="1" x14ac:dyDescent="0.4">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2:27" ht="15" thickBot="1" x14ac:dyDescent="0.4">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2:27" ht="15" thickBot="1" x14ac:dyDescent="0.4">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2:27" ht="15" thickBot="1" x14ac:dyDescent="0.4">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2:27" ht="15" thickBot="1" x14ac:dyDescent="0.4">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2:27" ht="15" thickBot="1" x14ac:dyDescent="0.4">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2:27" ht="15" thickBot="1" x14ac:dyDescent="0.4">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2:27" ht="15" thickBot="1" x14ac:dyDescent="0.4">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2:27" ht="15" thickBot="1" x14ac:dyDescent="0.4">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2:27" ht="15" thickBot="1" x14ac:dyDescent="0.4">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2:27" ht="15" thickBot="1" x14ac:dyDescent="0.4">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2:27" ht="15" thickBot="1" x14ac:dyDescent="0.4">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2:27" ht="15" thickBot="1" x14ac:dyDescent="0.4">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sheetData>
  <phoneticPr fontId="5" type="noConversion"/>
  <hyperlinks>
    <hyperlink ref="D20" r:id="rId1" display="swft@infreemation.co.uk" xr:uid="{D7FFA34B-BCA4-457E-8791-25E66E3CB8C4}"/>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Zoe Tidman</dc:creator>
  <cp:lastModifiedBy>Zoe Tidman</cp:lastModifiedBy>
  <dcterms:created xsi:type="dcterms:W3CDTF">2023-02-24T19:24:25Z</dcterms:created>
  <dcterms:modified xsi:type="dcterms:W3CDTF">2023-05-17T14:12:09Z</dcterms:modified>
</cp:coreProperties>
</file>